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xr:revisionPtr revIDLastSave="0" documentId="13_ncr:1_{06CDEBD0-02ED-4D34-A2D2-EF7B6E01DE52}" xr6:coauthVersionLast="47" xr6:coauthVersionMax="47" xr10:uidLastSave="{00000000-0000-0000-0000-000000000000}"/>
  <bookViews>
    <workbookView xWindow="-108" yWindow="-108" windowWidth="23256" windowHeight="13896" xr2:uid="{00000000-000D-0000-FFFF-FFFF00000000}"/>
  </bookViews>
  <sheets>
    <sheet name="様式1-1" sheetId="20" r:id="rId1"/>
    <sheet name="様式1-3" sheetId="22" r:id="rId2"/>
    <sheet name="様式4-2" sheetId="23" r:id="rId3"/>
    <sheet name="様式4-3-1" sheetId="32" r:id="rId4"/>
    <sheet name="様式4-3-2" sheetId="31" r:id="rId5"/>
    <sheet name="様式4-3-3" sheetId="33" r:id="rId6"/>
    <sheet name="様式4-3-4" sheetId="34" r:id="rId7"/>
    <sheet name="様式5-6" sheetId="24" r:id="rId8"/>
    <sheet name="様式5-7" sheetId="26" r:id="rId9"/>
    <sheet name="様式6-5" sheetId="28" r:id="rId10"/>
    <sheet name="様式8-1" sheetId="29" r:id="rId11"/>
  </sheets>
  <definedNames>
    <definedName name="_Fill" hidden="1">#REF!</definedName>
    <definedName name="_xlnm.Print_Area" localSheetId="0">'様式1-1'!$B$1:$L$39</definedName>
    <definedName name="_xlnm.Print_Area" localSheetId="1">'様式1-3'!$B$1:$D$30</definedName>
    <definedName name="_xlnm.Print_Area" localSheetId="2">'様式4-2'!$B$1:$S$126</definedName>
    <definedName name="_xlnm.Print_Area" localSheetId="3">'様式4-3-1'!$B$1:$K$125</definedName>
    <definedName name="_xlnm.Print_Area" localSheetId="4">'様式4-3-2'!$B$1:$K$125</definedName>
    <definedName name="_xlnm.Print_Area" localSheetId="5">'様式4-3-3'!$B$1:$K$125</definedName>
    <definedName name="_xlnm.Print_Area" localSheetId="6">'様式4-3-4'!$B$1:$K$125</definedName>
    <definedName name="_xlnm.Print_Area" localSheetId="7">'様式5-6'!$B$1:$W$54</definedName>
    <definedName name="_xlnm.Print_Area" localSheetId="8">'様式5-7'!$B$1:$S$36</definedName>
    <definedName name="_xlnm.Print_Area" localSheetId="9">'様式6-5'!$A$1:$L$131</definedName>
    <definedName name="_xlnm.Print_Area" localSheetId="10">'様式8-1'!$A$1:$P$1385</definedName>
    <definedName name="_xlnm.Print_Titles" localSheetId="2">'様式4-2'!$7:$10</definedName>
    <definedName name="_xlnm.Print_Titles" localSheetId="3">'様式4-3-1'!$7:$9</definedName>
    <definedName name="_xlnm.Print_Titles" localSheetId="4">'様式4-3-2'!$7:$9</definedName>
    <definedName name="_xlnm.Print_Titles" localSheetId="5">'様式4-3-3'!$7:$9</definedName>
    <definedName name="_xlnm.Print_Titles" localSheetId="6">'様式4-3-4'!$7:$9</definedName>
    <definedName name="_xlnm.Print_Titles" localSheetId="9">'様式6-5'!$13:$15</definedName>
    <definedName name="_xlnm.Print_Titles" localSheetId="10">'様式8-1'!$14:$16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5" i="34" l="1"/>
  <c r="F125" i="34"/>
  <c r="E125" i="34"/>
  <c r="D125" i="34"/>
  <c r="G123" i="34"/>
  <c r="I123" i="34" s="1"/>
  <c r="G122" i="34"/>
  <c r="I122" i="34" s="1"/>
  <c r="G121" i="34"/>
  <c r="I121" i="34" s="1"/>
  <c r="G120" i="34"/>
  <c r="I120" i="34" s="1"/>
  <c r="G119" i="34"/>
  <c r="I119" i="34" s="1"/>
  <c r="G118" i="34"/>
  <c r="I118" i="34" s="1"/>
  <c r="G117" i="34"/>
  <c r="I117" i="34" s="1"/>
  <c r="G116" i="34"/>
  <c r="I116" i="34" s="1"/>
  <c r="G115" i="34"/>
  <c r="I115" i="34" s="1"/>
  <c r="G114" i="34"/>
  <c r="I114" i="34" s="1"/>
  <c r="G113" i="34"/>
  <c r="I113" i="34" s="1"/>
  <c r="G112" i="34"/>
  <c r="I112" i="34" s="1"/>
  <c r="G111" i="34"/>
  <c r="I111" i="34" s="1"/>
  <c r="G110" i="34"/>
  <c r="I110" i="34" s="1"/>
  <c r="G109" i="34"/>
  <c r="I109" i="34" s="1"/>
  <c r="G108" i="34"/>
  <c r="I108" i="34" s="1"/>
  <c r="G107" i="34"/>
  <c r="I107" i="34" s="1"/>
  <c r="G106" i="34"/>
  <c r="I106" i="34" s="1"/>
  <c r="G105" i="34"/>
  <c r="I105" i="34" s="1"/>
  <c r="G104" i="34"/>
  <c r="I104" i="34" s="1"/>
  <c r="G103" i="34"/>
  <c r="I103" i="34" s="1"/>
  <c r="G102" i="34"/>
  <c r="I102" i="34" s="1"/>
  <c r="G101" i="34"/>
  <c r="I101" i="34" s="1"/>
  <c r="G100" i="34"/>
  <c r="I100" i="34" s="1"/>
  <c r="G99" i="34"/>
  <c r="I99" i="34" s="1"/>
  <c r="G98" i="34"/>
  <c r="I98" i="34" s="1"/>
  <c r="G97" i="34"/>
  <c r="I97" i="34" s="1"/>
  <c r="G96" i="34"/>
  <c r="I96" i="34" s="1"/>
  <c r="G95" i="34"/>
  <c r="I95" i="34" s="1"/>
  <c r="G94" i="34"/>
  <c r="I94" i="34" s="1"/>
  <c r="G93" i="34"/>
  <c r="I93" i="34" s="1"/>
  <c r="G92" i="34"/>
  <c r="I92" i="34" s="1"/>
  <c r="G91" i="34"/>
  <c r="I91" i="34" s="1"/>
  <c r="G90" i="34"/>
  <c r="I90" i="34" s="1"/>
  <c r="I89" i="34"/>
  <c r="J89" i="34" s="1"/>
  <c r="K89" i="34" s="1"/>
  <c r="G89" i="34"/>
  <c r="G88" i="34"/>
  <c r="I88" i="34" s="1"/>
  <c r="G87" i="34"/>
  <c r="I87" i="34" s="1"/>
  <c r="G86" i="34"/>
  <c r="I86" i="34" s="1"/>
  <c r="J86" i="34" s="1"/>
  <c r="K86" i="34" s="1"/>
  <c r="G85" i="34"/>
  <c r="I85" i="34" s="1"/>
  <c r="G84" i="34"/>
  <c r="I84" i="34" s="1"/>
  <c r="G83" i="34"/>
  <c r="I83" i="34" s="1"/>
  <c r="J83" i="34" s="1"/>
  <c r="K83" i="34" s="1"/>
  <c r="G82" i="34"/>
  <c r="I82" i="34" s="1"/>
  <c r="G81" i="34"/>
  <c r="I81" i="34" s="1"/>
  <c r="G80" i="34"/>
  <c r="I80" i="34" s="1"/>
  <c r="J80" i="34" s="1"/>
  <c r="K80" i="34" s="1"/>
  <c r="G79" i="34"/>
  <c r="I79" i="34" s="1"/>
  <c r="G78" i="34"/>
  <c r="I78" i="34" s="1"/>
  <c r="I77" i="34"/>
  <c r="J77" i="34" s="1"/>
  <c r="K77" i="34" s="1"/>
  <c r="G77" i="34"/>
  <c r="G76" i="34"/>
  <c r="I76" i="34" s="1"/>
  <c r="G75" i="34"/>
  <c r="I75" i="34" s="1"/>
  <c r="G74" i="34"/>
  <c r="I74" i="34" s="1"/>
  <c r="J74" i="34" s="1"/>
  <c r="K74" i="34" s="1"/>
  <c r="G73" i="34"/>
  <c r="I73" i="34" s="1"/>
  <c r="G72" i="34"/>
  <c r="I72" i="34" s="1"/>
  <c r="G71" i="34"/>
  <c r="I71" i="34" s="1"/>
  <c r="J71" i="34" s="1"/>
  <c r="K71" i="34" s="1"/>
  <c r="G70" i="34"/>
  <c r="I70" i="34" s="1"/>
  <c r="G69" i="34"/>
  <c r="I69" i="34" s="1"/>
  <c r="G68" i="34"/>
  <c r="I68" i="34" s="1"/>
  <c r="J68" i="34" s="1"/>
  <c r="K68" i="34" s="1"/>
  <c r="G67" i="34"/>
  <c r="I67" i="34" s="1"/>
  <c r="G66" i="34"/>
  <c r="I66" i="34" s="1"/>
  <c r="G65" i="34"/>
  <c r="I65" i="34" s="1"/>
  <c r="J65" i="34" s="1"/>
  <c r="K65" i="34" s="1"/>
  <c r="G64" i="34"/>
  <c r="I64" i="34" s="1"/>
  <c r="G63" i="34"/>
  <c r="I63" i="34" s="1"/>
  <c r="J62" i="34"/>
  <c r="K62" i="34" s="1"/>
  <c r="I62" i="34"/>
  <c r="G62" i="34"/>
  <c r="G61" i="34"/>
  <c r="I61" i="34" s="1"/>
  <c r="G60" i="34"/>
  <c r="I60" i="34" s="1"/>
  <c r="I59" i="34"/>
  <c r="J59" i="34" s="1"/>
  <c r="K59" i="34" s="1"/>
  <c r="G59" i="34"/>
  <c r="G58" i="34"/>
  <c r="I58" i="34" s="1"/>
  <c r="G57" i="34"/>
  <c r="I57" i="34" s="1"/>
  <c r="G56" i="34"/>
  <c r="I56" i="34" s="1"/>
  <c r="J56" i="34" s="1"/>
  <c r="K56" i="34" s="1"/>
  <c r="G55" i="34"/>
  <c r="I55" i="34" s="1"/>
  <c r="G54" i="34"/>
  <c r="I54" i="34" s="1"/>
  <c r="I53" i="34"/>
  <c r="J53" i="34" s="1"/>
  <c r="K53" i="34" s="1"/>
  <c r="G53" i="34"/>
  <c r="G52" i="34"/>
  <c r="I52" i="34" s="1"/>
  <c r="G51" i="34"/>
  <c r="I51" i="34" s="1"/>
  <c r="G50" i="34"/>
  <c r="I50" i="34" s="1"/>
  <c r="J50" i="34" s="1"/>
  <c r="K50" i="34" s="1"/>
  <c r="G49" i="34"/>
  <c r="I49" i="34" s="1"/>
  <c r="G48" i="34"/>
  <c r="I48" i="34" s="1"/>
  <c r="G47" i="34"/>
  <c r="I47" i="34" s="1"/>
  <c r="G46" i="34"/>
  <c r="I46" i="34" s="1"/>
  <c r="G45" i="34"/>
  <c r="I45" i="34" s="1"/>
  <c r="G44" i="34"/>
  <c r="I44" i="34" s="1"/>
  <c r="G43" i="34"/>
  <c r="I43" i="34" s="1"/>
  <c r="G42" i="34"/>
  <c r="I42" i="34" s="1"/>
  <c r="J42" i="34" s="1"/>
  <c r="G41" i="34"/>
  <c r="I41" i="34" s="1"/>
  <c r="G40" i="34"/>
  <c r="I40" i="34" s="1"/>
  <c r="G39" i="34"/>
  <c r="I39" i="34" s="1"/>
  <c r="G38" i="34"/>
  <c r="I38" i="34" s="1"/>
  <c r="G37" i="34"/>
  <c r="I37" i="34" s="1"/>
  <c r="G36" i="34"/>
  <c r="I36" i="34" s="1"/>
  <c r="G35" i="34"/>
  <c r="I35" i="34" s="1"/>
  <c r="G34" i="34"/>
  <c r="I34" i="34" s="1"/>
  <c r="G33" i="34"/>
  <c r="I33" i="34" s="1"/>
  <c r="G32" i="34"/>
  <c r="I32" i="34" s="1"/>
  <c r="J32" i="34" s="1"/>
  <c r="K32" i="34" s="1"/>
  <c r="G31" i="34"/>
  <c r="I31" i="34" s="1"/>
  <c r="G30" i="34"/>
  <c r="I30" i="34" s="1"/>
  <c r="G29" i="34"/>
  <c r="I29" i="34" s="1"/>
  <c r="J29" i="34" s="1"/>
  <c r="K29" i="34" s="1"/>
  <c r="G28" i="34"/>
  <c r="I28" i="34" s="1"/>
  <c r="G27" i="34"/>
  <c r="I27" i="34" s="1"/>
  <c r="G26" i="34"/>
  <c r="I26" i="34" s="1"/>
  <c r="J26" i="34" s="1"/>
  <c r="K26" i="34" s="1"/>
  <c r="G25" i="34"/>
  <c r="I25" i="34" s="1"/>
  <c r="J24" i="34"/>
  <c r="G24" i="34"/>
  <c r="I24" i="34" s="1"/>
  <c r="G23" i="34"/>
  <c r="I23" i="34" s="1"/>
  <c r="G22" i="34"/>
  <c r="I22" i="34" s="1"/>
  <c r="G21" i="34"/>
  <c r="I21" i="34" s="1"/>
  <c r="G20" i="34"/>
  <c r="I20" i="34" s="1"/>
  <c r="G19" i="34"/>
  <c r="I19" i="34" s="1"/>
  <c r="J18" i="34"/>
  <c r="G18" i="34"/>
  <c r="I18" i="34" s="1"/>
  <c r="G17" i="34"/>
  <c r="I17" i="34" s="1"/>
  <c r="G16" i="34"/>
  <c r="I16" i="34" s="1"/>
  <c r="G15" i="34"/>
  <c r="I15" i="34" s="1"/>
  <c r="J15" i="34" s="1"/>
  <c r="G14" i="34"/>
  <c r="I14" i="34" s="1"/>
  <c r="J14" i="34" s="1"/>
  <c r="K14" i="34" s="1"/>
  <c r="G13" i="34"/>
  <c r="I13" i="34" s="1"/>
  <c r="G12" i="34"/>
  <c r="I12" i="34" s="1"/>
  <c r="J11" i="34"/>
  <c r="K11" i="34" s="1"/>
  <c r="I11" i="34"/>
  <c r="G11" i="34"/>
  <c r="G10" i="34"/>
  <c r="H125" i="33"/>
  <c r="F125" i="33"/>
  <c r="E125" i="33"/>
  <c r="D125" i="33"/>
  <c r="G123" i="33"/>
  <c r="I123" i="33" s="1"/>
  <c r="G122" i="33"/>
  <c r="I122" i="33" s="1"/>
  <c r="G121" i="33"/>
  <c r="I121" i="33" s="1"/>
  <c r="G120" i="33"/>
  <c r="I120" i="33" s="1"/>
  <c r="G119" i="33"/>
  <c r="I119" i="33" s="1"/>
  <c r="G118" i="33"/>
  <c r="I118" i="33" s="1"/>
  <c r="G117" i="33"/>
  <c r="I117" i="33" s="1"/>
  <c r="G116" i="33"/>
  <c r="I116" i="33" s="1"/>
  <c r="G115" i="33"/>
  <c r="I115" i="33" s="1"/>
  <c r="G114" i="33"/>
  <c r="I114" i="33" s="1"/>
  <c r="G113" i="33"/>
  <c r="I113" i="33" s="1"/>
  <c r="G112" i="33"/>
  <c r="I112" i="33" s="1"/>
  <c r="G111" i="33"/>
  <c r="I111" i="33" s="1"/>
  <c r="G110" i="33"/>
  <c r="I110" i="33" s="1"/>
  <c r="G109" i="33"/>
  <c r="I109" i="33" s="1"/>
  <c r="G108" i="33"/>
  <c r="I108" i="33" s="1"/>
  <c r="G107" i="33"/>
  <c r="I107" i="33" s="1"/>
  <c r="I106" i="33"/>
  <c r="G106" i="33"/>
  <c r="G105" i="33"/>
  <c r="I105" i="33" s="1"/>
  <c r="G104" i="33"/>
  <c r="I104" i="33" s="1"/>
  <c r="G103" i="33"/>
  <c r="I103" i="33" s="1"/>
  <c r="G102" i="33"/>
  <c r="I102" i="33" s="1"/>
  <c r="G101" i="33"/>
  <c r="I101" i="33" s="1"/>
  <c r="G100" i="33"/>
  <c r="I100" i="33" s="1"/>
  <c r="G99" i="33"/>
  <c r="I99" i="33" s="1"/>
  <c r="G98" i="33"/>
  <c r="I98" i="33" s="1"/>
  <c r="I97" i="33"/>
  <c r="G97" i="33"/>
  <c r="G96" i="33"/>
  <c r="I96" i="33" s="1"/>
  <c r="J96" i="33" s="1"/>
  <c r="K96" i="33" s="1"/>
  <c r="G95" i="33"/>
  <c r="I95" i="33" s="1"/>
  <c r="G94" i="33"/>
  <c r="I94" i="33" s="1"/>
  <c r="G93" i="33"/>
  <c r="I93" i="33" s="1"/>
  <c r="G92" i="33"/>
  <c r="I92" i="33" s="1"/>
  <c r="G91" i="33"/>
  <c r="I91" i="33" s="1"/>
  <c r="G90" i="33"/>
  <c r="I90" i="33" s="1"/>
  <c r="J90" i="33" s="1"/>
  <c r="K90" i="33" s="1"/>
  <c r="G89" i="33"/>
  <c r="I89" i="33" s="1"/>
  <c r="G88" i="33"/>
  <c r="I88" i="33" s="1"/>
  <c r="J87" i="33"/>
  <c r="G87" i="33"/>
  <c r="I87" i="33" s="1"/>
  <c r="G86" i="33"/>
  <c r="I86" i="33" s="1"/>
  <c r="I85" i="33"/>
  <c r="G85" i="33"/>
  <c r="G84" i="33"/>
  <c r="I84" i="33" s="1"/>
  <c r="J84" i="33" s="1"/>
  <c r="K84" i="33" s="1"/>
  <c r="G83" i="33"/>
  <c r="I83" i="33" s="1"/>
  <c r="G82" i="33"/>
  <c r="I82" i="33" s="1"/>
  <c r="G81" i="33"/>
  <c r="I81" i="33" s="1"/>
  <c r="J81" i="33" s="1"/>
  <c r="G80" i="33"/>
  <c r="I80" i="33" s="1"/>
  <c r="I79" i="33"/>
  <c r="G79" i="33"/>
  <c r="G78" i="33"/>
  <c r="I78" i="33" s="1"/>
  <c r="J78" i="33" s="1"/>
  <c r="K78" i="33" s="1"/>
  <c r="G77" i="33"/>
  <c r="I77" i="33" s="1"/>
  <c r="G76" i="33"/>
  <c r="I76" i="33" s="1"/>
  <c r="G75" i="33"/>
  <c r="I75" i="33" s="1"/>
  <c r="G74" i="33"/>
  <c r="I74" i="33" s="1"/>
  <c r="G73" i="33"/>
  <c r="I73" i="33" s="1"/>
  <c r="G72" i="33"/>
  <c r="I72" i="33" s="1"/>
  <c r="J72" i="33" s="1"/>
  <c r="K72" i="33" s="1"/>
  <c r="G71" i="33"/>
  <c r="I71" i="33" s="1"/>
  <c r="G70" i="33"/>
  <c r="I70" i="33" s="1"/>
  <c r="J69" i="33"/>
  <c r="G69" i="33"/>
  <c r="I69" i="33" s="1"/>
  <c r="G68" i="33"/>
  <c r="I68" i="33" s="1"/>
  <c r="I67" i="33"/>
  <c r="G67" i="33"/>
  <c r="G66" i="33"/>
  <c r="I66" i="33" s="1"/>
  <c r="J66" i="33" s="1"/>
  <c r="K66" i="33" s="1"/>
  <c r="G65" i="33"/>
  <c r="I65" i="33" s="1"/>
  <c r="G64" i="33"/>
  <c r="I64" i="33" s="1"/>
  <c r="G63" i="33"/>
  <c r="I63" i="33" s="1"/>
  <c r="G62" i="33"/>
  <c r="I62" i="33" s="1"/>
  <c r="I61" i="33"/>
  <c r="G61" i="33"/>
  <c r="G60" i="33"/>
  <c r="I60" i="33" s="1"/>
  <c r="J60" i="33" s="1"/>
  <c r="K60" i="33" s="1"/>
  <c r="G59" i="33"/>
  <c r="I59" i="33" s="1"/>
  <c r="G58" i="33"/>
  <c r="I58" i="33" s="1"/>
  <c r="G57" i="33"/>
  <c r="I57" i="33" s="1"/>
  <c r="G56" i="33"/>
  <c r="I56" i="33" s="1"/>
  <c r="G55" i="33"/>
  <c r="I55" i="33" s="1"/>
  <c r="G54" i="33"/>
  <c r="I54" i="33" s="1"/>
  <c r="J54" i="33" s="1"/>
  <c r="K54" i="33" s="1"/>
  <c r="G53" i="33"/>
  <c r="I53" i="33" s="1"/>
  <c r="G52" i="33"/>
  <c r="I52" i="33" s="1"/>
  <c r="J51" i="33"/>
  <c r="G51" i="33"/>
  <c r="I51" i="33" s="1"/>
  <c r="G50" i="33"/>
  <c r="I50" i="33" s="1"/>
  <c r="I49" i="33"/>
  <c r="G49" i="33"/>
  <c r="G48" i="33"/>
  <c r="I48" i="33" s="1"/>
  <c r="J48" i="33" s="1"/>
  <c r="K48" i="33" s="1"/>
  <c r="G47" i="33"/>
  <c r="I47" i="33" s="1"/>
  <c r="G46" i="33"/>
  <c r="I46" i="33" s="1"/>
  <c r="G45" i="33"/>
  <c r="I45" i="33" s="1"/>
  <c r="G44" i="33"/>
  <c r="I44" i="33" s="1"/>
  <c r="I43" i="33"/>
  <c r="G43" i="33"/>
  <c r="G42" i="33"/>
  <c r="I42" i="33" s="1"/>
  <c r="J42" i="33" s="1"/>
  <c r="K42" i="33" s="1"/>
  <c r="G41" i="33"/>
  <c r="I41" i="33" s="1"/>
  <c r="G40" i="33"/>
  <c r="I40" i="33" s="1"/>
  <c r="G39" i="33"/>
  <c r="I39" i="33" s="1"/>
  <c r="J39" i="33" s="1"/>
  <c r="K39" i="33" s="1"/>
  <c r="G38" i="33"/>
  <c r="I38" i="33" s="1"/>
  <c r="G37" i="33"/>
  <c r="I37" i="33" s="1"/>
  <c r="G36" i="33"/>
  <c r="I36" i="33" s="1"/>
  <c r="J36" i="33" s="1"/>
  <c r="K36" i="33" s="1"/>
  <c r="G35" i="33"/>
  <c r="I35" i="33" s="1"/>
  <c r="G34" i="33"/>
  <c r="I34" i="33" s="1"/>
  <c r="J33" i="33"/>
  <c r="K33" i="33" s="1"/>
  <c r="G33" i="33"/>
  <c r="I33" i="33" s="1"/>
  <c r="G32" i="33"/>
  <c r="I32" i="33" s="1"/>
  <c r="I31" i="33"/>
  <c r="G31" i="33"/>
  <c r="G30" i="33"/>
  <c r="I30" i="33" s="1"/>
  <c r="J30" i="33" s="1"/>
  <c r="K30" i="33" s="1"/>
  <c r="G29" i="33"/>
  <c r="I29" i="33" s="1"/>
  <c r="G28" i="33"/>
  <c r="I28" i="33" s="1"/>
  <c r="G27" i="33"/>
  <c r="I27" i="33" s="1"/>
  <c r="J27" i="33" s="1"/>
  <c r="K27" i="33" s="1"/>
  <c r="G26" i="33"/>
  <c r="I26" i="33" s="1"/>
  <c r="I25" i="33"/>
  <c r="G25" i="33"/>
  <c r="G24" i="33"/>
  <c r="I24" i="33" s="1"/>
  <c r="J24" i="33" s="1"/>
  <c r="K24" i="33" s="1"/>
  <c r="G23" i="33"/>
  <c r="I23" i="33" s="1"/>
  <c r="G22" i="33"/>
  <c r="I22" i="33" s="1"/>
  <c r="G21" i="33"/>
  <c r="I21" i="33" s="1"/>
  <c r="J21" i="33" s="1"/>
  <c r="K21" i="33" s="1"/>
  <c r="G20" i="33"/>
  <c r="I20" i="33" s="1"/>
  <c r="G19" i="33"/>
  <c r="I19" i="33" s="1"/>
  <c r="G18" i="33"/>
  <c r="I18" i="33" s="1"/>
  <c r="J18" i="33" s="1"/>
  <c r="K18" i="33" s="1"/>
  <c r="G17" i="33"/>
  <c r="I17" i="33" s="1"/>
  <c r="G16" i="33"/>
  <c r="I16" i="33" s="1"/>
  <c r="J15" i="33"/>
  <c r="K15" i="33" s="1"/>
  <c r="G15" i="33"/>
  <c r="I15" i="33" s="1"/>
  <c r="G14" i="33"/>
  <c r="I14" i="33" s="1"/>
  <c r="I13" i="33"/>
  <c r="G13" i="33"/>
  <c r="G12" i="33"/>
  <c r="I12" i="33" s="1"/>
  <c r="J12" i="33" s="1"/>
  <c r="K12" i="33" s="1"/>
  <c r="G11" i="33"/>
  <c r="I11" i="33" s="1"/>
  <c r="G10" i="33"/>
  <c r="H125" i="32"/>
  <c r="F125" i="32"/>
  <c r="E125" i="32"/>
  <c r="D125" i="32"/>
  <c r="I123" i="32"/>
  <c r="J123" i="32" s="1"/>
  <c r="G123" i="32"/>
  <c r="I122" i="32"/>
  <c r="J122" i="32" s="1"/>
  <c r="G122" i="32"/>
  <c r="G121" i="32"/>
  <c r="I121" i="32" s="1"/>
  <c r="I120" i="32"/>
  <c r="G120" i="32"/>
  <c r="I119" i="32"/>
  <c r="G119" i="32"/>
  <c r="J118" i="32"/>
  <c r="K118" i="32" s="1"/>
  <c r="I118" i="32"/>
  <c r="G118" i="32"/>
  <c r="I117" i="32"/>
  <c r="G117" i="32"/>
  <c r="J116" i="32"/>
  <c r="I116" i="32"/>
  <c r="K116" i="32" s="1"/>
  <c r="G116" i="32"/>
  <c r="J115" i="32"/>
  <c r="K115" i="32" s="1"/>
  <c r="I115" i="32"/>
  <c r="G115" i="32"/>
  <c r="I114" i="32"/>
  <c r="J114" i="32" s="1"/>
  <c r="G114" i="32"/>
  <c r="I113" i="32"/>
  <c r="G113" i="32"/>
  <c r="J112" i="32"/>
  <c r="K112" i="32" s="1"/>
  <c r="I112" i="32"/>
  <c r="G112" i="32"/>
  <c r="I111" i="32"/>
  <c r="G111" i="32"/>
  <c r="I110" i="32"/>
  <c r="J110" i="32" s="1"/>
  <c r="G110" i="32"/>
  <c r="J109" i="32"/>
  <c r="K109" i="32" s="1"/>
  <c r="I109" i="32"/>
  <c r="G109" i="32"/>
  <c r="I108" i="32"/>
  <c r="G108" i="32"/>
  <c r="I107" i="32"/>
  <c r="J107" i="32" s="1"/>
  <c r="G107" i="32"/>
  <c r="J106" i="32"/>
  <c r="K106" i="32" s="1"/>
  <c r="I106" i="32"/>
  <c r="G106" i="32"/>
  <c r="I105" i="32"/>
  <c r="G105" i="32"/>
  <c r="I104" i="32"/>
  <c r="J104" i="32" s="1"/>
  <c r="G104" i="32"/>
  <c r="J103" i="32"/>
  <c r="K103" i="32" s="1"/>
  <c r="I103" i="32"/>
  <c r="G103" i="32"/>
  <c r="G102" i="32"/>
  <c r="I102" i="32" s="1"/>
  <c r="I101" i="32"/>
  <c r="J101" i="32" s="1"/>
  <c r="G101" i="32"/>
  <c r="J100" i="32"/>
  <c r="K100" i="32" s="1"/>
  <c r="I100" i="32"/>
  <c r="G100" i="32"/>
  <c r="I99" i="32"/>
  <c r="G99" i="32"/>
  <c r="I98" i="32"/>
  <c r="J98" i="32" s="1"/>
  <c r="G98" i="32"/>
  <c r="J97" i="32"/>
  <c r="K97" i="32" s="1"/>
  <c r="I97" i="32"/>
  <c r="G97" i="32"/>
  <c r="I96" i="32"/>
  <c r="J96" i="32" s="1"/>
  <c r="G96" i="32"/>
  <c r="I95" i="32"/>
  <c r="J95" i="32" s="1"/>
  <c r="G95" i="32"/>
  <c r="J94" i="32"/>
  <c r="K94" i="32" s="1"/>
  <c r="I94" i="32"/>
  <c r="G94" i="32"/>
  <c r="I93" i="32"/>
  <c r="G93" i="32"/>
  <c r="I92" i="32"/>
  <c r="J92" i="32" s="1"/>
  <c r="G92" i="32"/>
  <c r="J91" i="32"/>
  <c r="K91" i="32" s="1"/>
  <c r="I91" i="32"/>
  <c r="G91" i="32"/>
  <c r="I90" i="32"/>
  <c r="G90" i="32"/>
  <c r="I89" i="32"/>
  <c r="J89" i="32" s="1"/>
  <c r="G89" i="32"/>
  <c r="J88" i="32"/>
  <c r="K88" i="32" s="1"/>
  <c r="I88" i="32"/>
  <c r="G88" i="32"/>
  <c r="I87" i="32"/>
  <c r="G87" i="32"/>
  <c r="I86" i="32"/>
  <c r="J86" i="32" s="1"/>
  <c r="G86" i="32"/>
  <c r="J85" i="32"/>
  <c r="K85" i="32" s="1"/>
  <c r="I85" i="32"/>
  <c r="G85" i="32"/>
  <c r="I84" i="32"/>
  <c r="G84" i="32"/>
  <c r="I83" i="32"/>
  <c r="J83" i="32" s="1"/>
  <c r="G83" i="32"/>
  <c r="J82" i="32"/>
  <c r="K82" i="32" s="1"/>
  <c r="I82" i="32"/>
  <c r="G82" i="32"/>
  <c r="I81" i="32"/>
  <c r="G81" i="32"/>
  <c r="I80" i="32"/>
  <c r="G80" i="32"/>
  <c r="G79" i="32"/>
  <c r="I79" i="32" s="1"/>
  <c r="I78" i="32"/>
  <c r="G78" i="32"/>
  <c r="I77" i="32"/>
  <c r="J77" i="32" s="1"/>
  <c r="G77" i="32"/>
  <c r="J76" i="32"/>
  <c r="K76" i="32" s="1"/>
  <c r="I76" i="32"/>
  <c r="G76" i="32"/>
  <c r="I75" i="32"/>
  <c r="J75" i="32" s="1"/>
  <c r="G75" i="32"/>
  <c r="I74" i="32"/>
  <c r="G74" i="32"/>
  <c r="G73" i="32"/>
  <c r="I73" i="32" s="1"/>
  <c r="I72" i="32"/>
  <c r="G72" i="32"/>
  <c r="I71" i="32"/>
  <c r="G71" i="32"/>
  <c r="G70" i="32"/>
  <c r="I70" i="32" s="1"/>
  <c r="I69" i="32"/>
  <c r="G69" i="32"/>
  <c r="I68" i="32"/>
  <c r="J68" i="32" s="1"/>
  <c r="G68" i="32"/>
  <c r="J67" i="32"/>
  <c r="K67" i="32" s="1"/>
  <c r="I67" i="32"/>
  <c r="G67" i="32"/>
  <c r="I66" i="32"/>
  <c r="G66" i="32"/>
  <c r="I65" i="32"/>
  <c r="J65" i="32" s="1"/>
  <c r="G65" i="32"/>
  <c r="J64" i="32"/>
  <c r="K64" i="32" s="1"/>
  <c r="I64" i="32"/>
  <c r="G64" i="32"/>
  <c r="I63" i="32"/>
  <c r="J63" i="32" s="1"/>
  <c r="G63" i="32"/>
  <c r="I62" i="32"/>
  <c r="J62" i="32" s="1"/>
  <c r="G62" i="32"/>
  <c r="J61" i="32"/>
  <c r="K61" i="32" s="1"/>
  <c r="I61" i="32"/>
  <c r="G61" i="32"/>
  <c r="I60" i="32"/>
  <c r="J60" i="32" s="1"/>
  <c r="G60" i="32"/>
  <c r="I59" i="32"/>
  <c r="G59" i="32"/>
  <c r="G58" i="32"/>
  <c r="I58" i="32" s="1"/>
  <c r="I57" i="32"/>
  <c r="G57" i="32"/>
  <c r="I56" i="32"/>
  <c r="J56" i="32" s="1"/>
  <c r="G56" i="32"/>
  <c r="G55" i="32"/>
  <c r="I55" i="32" s="1"/>
  <c r="I54" i="32"/>
  <c r="G54" i="32"/>
  <c r="I53" i="32"/>
  <c r="J53" i="32" s="1"/>
  <c r="G53" i="32"/>
  <c r="J52" i="32"/>
  <c r="K52" i="32" s="1"/>
  <c r="I52" i="32"/>
  <c r="G52" i="32"/>
  <c r="I51" i="32"/>
  <c r="J51" i="32" s="1"/>
  <c r="G51" i="32"/>
  <c r="I50" i="32"/>
  <c r="J50" i="32" s="1"/>
  <c r="G50" i="32"/>
  <c r="G49" i="32"/>
  <c r="I49" i="32" s="1"/>
  <c r="I48" i="32"/>
  <c r="G48" i="32"/>
  <c r="I47" i="32"/>
  <c r="G47" i="32"/>
  <c r="G46" i="32"/>
  <c r="I46" i="32" s="1"/>
  <c r="I45" i="32"/>
  <c r="J45" i="32" s="1"/>
  <c r="G45" i="32"/>
  <c r="I44" i="32"/>
  <c r="G44" i="32"/>
  <c r="J43" i="32"/>
  <c r="K43" i="32" s="1"/>
  <c r="I43" i="32"/>
  <c r="G43" i="32"/>
  <c r="I42" i="32"/>
  <c r="G42" i="32"/>
  <c r="I41" i="32"/>
  <c r="J41" i="32" s="1"/>
  <c r="G41" i="32"/>
  <c r="J40" i="32"/>
  <c r="K40" i="32" s="1"/>
  <c r="I40" i="32"/>
  <c r="G40" i="32"/>
  <c r="I39" i="32"/>
  <c r="J39" i="32" s="1"/>
  <c r="G39" i="32"/>
  <c r="I38" i="32"/>
  <c r="J38" i="32" s="1"/>
  <c r="G38" i="32"/>
  <c r="G37" i="32"/>
  <c r="I37" i="32" s="1"/>
  <c r="I36" i="32"/>
  <c r="G36" i="32"/>
  <c r="I35" i="32"/>
  <c r="G35" i="32"/>
  <c r="G34" i="32"/>
  <c r="I34" i="32" s="1"/>
  <c r="I33" i="32"/>
  <c r="G33" i="32"/>
  <c r="I32" i="32"/>
  <c r="G32" i="32"/>
  <c r="J31" i="32"/>
  <c r="K31" i="32" s="1"/>
  <c r="I31" i="32"/>
  <c r="G31" i="32"/>
  <c r="I30" i="32"/>
  <c r="G30" i="32"/>
  <c r="I29" i="32"/>
  <c r="J29" i="32" s="1"/>
  <c r="G29" i="32"/>
  <c r="G28" i="32"/>
  <c r="I28" i="32" s="1"/>
  <c r="I27" i="32"/>
  <c r="J27" i="32" s="1"/>
  <c r="G27" i="32"/>
  <c r="I26" i="32"/>
  <c r="J26" i="32" s="1"/>
  <c r="G26" i="32"/>
  <c r="G25" i="32"/>
  <c r="I25" i="32" s="1"/>
  <c r="I24" i="32"/>
  <c r="G24" i="32"/>
  <c r="I23" i="32"/>
  <c r="G23" i="32"/>
  <c r="J22" i="32"/>
  <c r="K22" i="32" s="1"/>
  <c r="I22" i="32"/>
  <c r="G22" i="32"/>
  <c r="I21" i="32"/>
  <c r="G21" i="32"/>
  <c r="I20" i="32"/>
  <c r="J20" i="32" s="1"/>
  <c r="G20" i="32"/>
  <c r="J19" i="32"/>
  <c r="K19" i="32" s="1"/>
  <c r="I19" i="32"/>
  <c r="G19" i="32"/>
  <c r="I18" i="32"/>
  <c r="G18" i="32"/>
  <c r="I17" i="32"/>
  <c r="J17" i="32" s="1"/>
  <c r="G17" i="32"/>
  <c r="J16" i="32"/>
  <c r="K16" i="32" s="1"/>
  <c r="I16" i="32"/>
  <c r="G16" i="32"/>
  <c r="I15" i="32"/>
  <c r="J15" i="32" s="1"/>
  <c r="G15" i="32"/>
  <c r="I14" i="32"/>
  <c r="G14" i="32"/>
  <c r="J13" i="32"/>
  <c r="K13" i="32" s="1"/>
  <c r="I13" i="32"/>
  <c r="G13" i="32"/>
  <c r="I12" i="32"/>
  <c r="G12" i="32"/>
  <c r="I11" i="32"/>
  <c r="G11" i="32"/>
  <c r="J10" i="32"/>
  <c r="K10" i="32" s="1"/>
  <c r="I10" i="32"/>
  <c r="G10" i="32"/>
  <c r="G125" i="32" s="1"/>
  <c r="D125" i="31"/>
  <c r="H125" i="31"/>
  <c r="F125" i="31"/>
  <c r="E125" i="31"/>
  <c r="G10" i="31"/>
  <c r="I10" i="31" s="1"/>
  <c r="J10" i="31" s="1"/>
  <c r="I11" i="31"/>
  <c r="J11" i="31" s="1"/>
  <c r="G123" i="31"/>
  <c r="I123" i="31" s="1"/>
  <c r="G122" i="31"/>
  <c r="I122" i="31" s="1"/>
  <c r="G121" i="31"/>
  <c r="I121" i="31" s="1"/>
  <c r="G120" i="31"/>
  <c r="I120" i="31" s="1"/>
  <c r="G119" i="31"/>
  <c r="I119" i="31" s="1"/>
  <c r="G118" i="31"/>
  <c r="I118" i="31" s="1"/>
  <c r="G117" i="31"/>
  <c r="I117" i="31" s="1"/>
  <c r="G116" i="31"/>
  <c r="I116" i="31" s="1"/>
  <c r="G115" i="31"/>
  <c r="I115" i="31" s="1"/>
  <c r="G114" i="31"/>
  <c r="I114" i="31" s="1"/>
  <c r="G113" i="31"/>
  <c r="I113" i="31" s="1"/>
  <c r="G112" i="31"/>
  <c r="I112" i="31" s="1"/>
  <c r="G111" i="31"/>
  <c r="I111" i="31" s="1"/>
  <c r="G110" i="31"/>
  <c r="I110" i="31" s="1"/>
  <c r="G109" i="31"/>
  <c r="I109" i="31" s="1"/>
  <c r="G108" i="31"/>
  <c r="I108" i="31" s="1"/>
  <c r="G107" i="31"/>
  <c r="I107" i="31" s="1"/>
  <c r="G106" i="31"/>
  <c r="I106" i="31" s="1"/>
  <c r="G105" i="31"/>
  <c r="I105" i="31" s="1"/>
  <c r="G104" i="31"/>
  <c r="I104" i="31" s="1"/>
  <c r="G103" i="31"/>
  <c r="I103" i="31" s="1"/>
  <c r="G102" i="31"/>
  <c r="I102" i="31" s="1"/>
  <c r="G101" i="31"/>
  <c r="I101" i="31" s="1"/>
  <c r="G100" i="31"/>
  <c r="I100" i="31" s="1"/>
  <c r="G99" i="31"/>
  <c r="I99" i="31" s="1"/>
  <c r="G98" i="31"/>
  <c r="I98" i="31" s="1"/>
  <c r="G97" i="31"/>
  <c r="I97" i="31" s="1"/>
  <c r="G96" i="31"/>
  <c r="I96" i="31" s="1"/>
  <c r="G95" i="31"/>
  <c r="I95" i="31" s="1"/>
  <c r="G94" i="31"/>
  <c r="I94" i="31" s="1"/>
  <c r="G93" i="31"/>
  <c r="I93" i="31" s="1"/>
  <c r="G92" i="31"/>
  <c r="I92" i="31" s="1"/>
  <c r="G91" i="31"/>
  <c r="I91" i="31" s="1"/>
  <c r="G90" i="31"/>
  <c r="I90" i="31" s="1"/>
  <c r="G89" i="31"/>
  <c r="I89" i="31" s="1"/>
  <c r="G88" i="31"/>
  <c r="I88" i="31" s="1"/>
  <c r="G87" i="31"/>
  <c r="I87" i="31" s="1"/>
  <c r="G86" i="31"/>
  <c r="I86" i="31" s="1"/>
  <c r="G85" i="31"/>
  <c r="I85" i="31" s="1"/>
  <c r="G84" i="31"/>
  <c r="I84" i="31" s="1"/>
  <c r="G83" i="31"/>
  <c r="I83" i="31" s="1"/>
  <c r="G82" i="31"/>
  <c r="I82" i="31" s="1"/>
  <c r="G81" i="31"/>
  <c r="I81" i="31" s="1"/>
  <c r="G80" i="31"/>
  <c r="I80" i="31" s="1"/>
  <c r="G79" i="31"/>
  <c r="I79" i="31" s="1"/>
  <c r="G78" i="31"/>
  <c r="I78" i="31" s="1"/>
  <c r="G77" i="31"/>
  <c r="I77" i="31" s="1"/>
  <c r="G76" i="31"/>
  <c r="I76" i="31" s="1"/>
  <c r="G75" i="31"/>
  <c r="I75" i="31" s="1"/>
  <c r="G74" i="31"/>
  <c r="I74" i="31" s="1"/>
  <c r="G73" i="31"/>
  <c r="I73" i="31" s="1"/>
  <c r="G72" i="31"/>
  <c r="I72" i="31" s="1"/>
  <c r="G71" i="31"/>
  <c r="I71" i="31" s="1"/>
  <c r="G70" i="31"/>
  <c r="I70" i="31" s="1"/>
  <c r="G69" i="31"/>
  <c r="I69" i="31" s="1"/>
  <c r="G68" i="31"/>
  <c r="I68" i="31" s="1"/>
  <c r="G67" i="31"/>
  <c r="I67" i="31" s="1"/>
  <c r="G66" i="31"/>
  <c r="I66" i="31" s="1"/>
  <c r="G65" i="31"/>
  <c r="I65" i="31" s="1"/>
  <c r="G64" i="31"/>
  <c r="I64" i="31" s="1"/>
  <c r="G63" i="31"/>
  <c r="I63" i="31" s="1"/>
  <c r="G62" i="31"/>
  <c r="I62" i="31" s="1"/>
  <c r="G61" i="31"/>
  <c r="I61" i="31" s="1"/>
  <c r="G60" i="31"/>
  <c r="I60" i="31" s="1"/>
  <c r="G59" i="31"/>
  <c r="I59" i="31" s="1"/>
  <c r="G58" i="31"/>
  <c r="I58" i="31" s="1"/>
  <c r="G57" i="31"/>
  <c r="I57" i="31" s="1"/>
  <c r="G56" i="31"/>
  <c r="I56" i="31" s="1"/>
  <c r="G55" i="31"/>
  <c r="I55" i="31" s="1"/>
  <c r="G54" i="31"/>
  <c r="I54" i="31" s="1"/>
  <c r="G53" i="31"/>
  <c r="I53" i="31" s="1"/>
  <c r="G52" i="31"/>
  <c r="I52" i="31" s="1"/>
  <c r="G51" i="31"/>
  <c r="I51" i="31" s="1"/>
  <c r="G50" i="31"/>
  <c r="I50" i="31" s="1"/>
  <c r="G49" i="31"/>
  <c r="I49" i="31" s="1"/>
  <c r="G48" i="31"/>
  <c r="I48" i="31" s="1"/>
  <c r="G47" i="31"/>
  <c r="I47" i="31" s="1"/>
  <c r="G46" i="31"/>
  <c r="I46" i="31" s="1"/>
  <c r="G45" i="31"/>
  <c r="I45" i="31" s="1"/>
  <c r="G44" i="31"/>
  <c r="I44" i="31" s="1"/>
  <c r="G43" i="31"/>
  <c r="I43" i="31" s="1"/>
  <c r="G42" i="31"/>
  <c r="I42" i="31" s="1"/>
  <c r="G41" i="31"/>
  <c r="I41" i="31" s="1"/>
  <c r="G40" i="31"/>
  <c r="I40" i="31" s="1"/>
  <c r="G39" i="31"/>
  <c r="I39" i="31" s="1"/>
  <c r="G38" i="31"/>
  <c r="I38" i="31" s="1"/>
  <c r="G37" i="31"/>
  <c r="I37" i="31" s="1"/>
  <c r="G36" i="31"/>
  <c r="I36" i="31" s="1"/>
  <c r="G35" i="31"/>
  <c r="I35" i="31" s="1"/>
  <c r="G34" i="31"/>
  <c r="I34" i="31" s="1"/>
  <c r="G33" i="31"/>
  <c r="I33" i="31" s="1"/>
  <c r="G32" i="31"/>
  <c r="I32" i="31" s="1"/>
  <c r="G31" i="31"/>
  <c r="I31" i="31" s="1"/>
  <c r="G30" i="31"/>
  <c r="I30" i="31" s="1"/>
  <c r="G29" i="31"/>
  <c r="I29" i="31" s="1"/>
  <c r="G28" i="31"/>
  <c r="I28" i="31" s="1"/>
  <c r="G27" i="31"/>
  <c r="I27" i="31" s="1"/>
  <c r="G26" i="31"/>
  <c r="I26" i="31" s="1"/>
  <c r="G25" i="31"/>
  <c r="I25" i="31" s="1"/>
  <c r="G24" i="31"/>
  <c r="I24" i="31" s="1"/>
  <c r="G23" i="31"/>
  <c r="I23" i="31" s="1"/>
  <c r="G22" i="31"/>
  <c r="I22" i="31" s="1"/>
  <c r="G21" i="31"/>
  <c r="I21" i="31" s="1"/>
  <c r="G20" i="31"/>
  <c r="I20" i="31" s="1"/>
  <c r="G19" i="31"/>
  <c r="I19" i="31" s="1"/>
  <c r="G18" i="31"/>
  <c r="I18" i="31" s="1"/>
  <c r="G17" i="31"/>
  <c r="I17" i="31" s="1"/>
  <c r="G16" i="31"/>
  <c r="I16" i="31" s="1"/>
  <c r="G15" i="31"/>
  <c r="I15" i="31" s="1"/>
  <c r="G14" i="31"/>
  <c r="I14" i="31" s="1"/>
  <c r="G13" i="31"/>
  <c r="I13" i="31" s="1"/>
  <c r="G12" i="31"/>
  <c r="I12" i="31" s="1"/>
  <c r="J12" i="31" s="1"/>
  <c r="G11" i="31"/>
  <c r="K24" i="34" l="1"/>
  <c r="G125" i="34"/>
  <c r="J63" i="33"/>
  <c r="K63" i="33" s="1"/>
  <c r="K45" i="33"/>
  <c r="J45" i="33"/>
  <c r="G125" i="33"/>
  <c r="K93" i="33"/>
  <c r="J99" i="33"/>
  <c r="K99" i="33" s="1"/>
  <c r="J57" i="33"/>
  <c r="K57" i="33" s="1"/>
  <c r="J75" i="33"/>
  <c r="K75" i="33" s="1"/>
  <c r="J93" i="33"/>
  <c r="K51" i="33"/>
  <c r="K69" i="33"/>
  <c r="K87" i="33"/>
  <c r="K81" i="33"/>
  <c r="G125" i="31"/>
  <c r="I128" i="31" s="1"/>
  <c r="J92" i="34"/>
  <c r="K92" i="34" s="1"/>
  <c r="J43" i="34"/>
  <c r="K43" i="34"/>
  <c r="J113" i="34"/>
  <c r="K113" i="34" s="1"/>
  <c r="J23" i="34"/>
  <c r="K23" i="34" s="1"/>
  <c r="K36" i="34"/>
  <c r="K45" i="34"/>
  <c r="J52" i="34"/>
  <c r="K52" i="34" s="1"/>
  <c r="J58" i="34"/>
  <c r="K58" i="34" s="1"/>
  <c r="J64" i="34"/>
  <c r="K64" i="34" s="1"/>
  <c r="J70" i="34"/>
  <c r="K70" i="34" s="1"/>
  <c r="J76" i="34"/>
  <c r="K76" i="34" s="1"/>
  <c r="J82" i="34"/>
  <c r="K82" i="34"/>
  <c r="J88" i="34"/>
  <c r="K88" i="34"/>
  <c r="K123" i="34"/>
  <c r="J109" i="34"/>
  <c r="K109" i="34" s="1"/>
  <c r="J20" i="34"/>
  <c r="K20" i="34" s="1"/>
  <c r="J104" i="34"/>
  <c r="K104" i="34" s="1"/>
  <c r="K15" i="34"/>
  <c r="J36" i="34"/>
  <c r="J45" i="34"/>
  <c r="J96" i="34"/>
  <c r="K96" i="34" s="1"/>
  <c r="J105" i="34"/>
  <c r="K105" i="34" s="1"/>
  <c r="J114" i="34"/>
  <c r="K114" i="34" s="1"/>
  <c r="J123" i="34"/>
  <c r="J40" i="34"/>
  <c r="K40" i="34" s="1"/>
  <c r="J49" i="34"/>
  <c r="K49" i="34"/>
  <c r="J55" i="34"/>
  <c r="K55" i="34"/>
  <c r="J61" i="34"/>
  <c r="K61" i="34" s="1"/>
  <c r="J67" i="34"/>
  <c r="K67" i="34" s="1"/>
  <c r="J73" i="34"/>
  <c r="K73" i="34" s="1"/>
  <c r="J79" i="34"/>
  <c r="K79" i="34" s="1"/>
  <c r="J85" i="34"/>
  <c r="K85" i="34" s="1"/>
  <c r="J91" i="34"/>
  <c r="K91" i="34" s="1"/>
  <c r="J100" i="34"/>
  <c r="K100" i="34" s="1"/>
  <c r="J118" i="34"/>
  <c r="K118" i="34" s="1"/>
  <c r="J19" i="34"/>
  <c r="K19" i="34"/>
  <c r="J41" i="34"/>
  <c r="K41" i="34" s="1"/>
  <c r="J119" i="34"/>
  <c r="K119" i="34" s="1"/>
  <c r="J12" i="34"/>
  <c r="K12" i="34" s="1"/>
  <c r="K42" i="34"/>
  <c r="K111" i="34"/>
  <c r="K120" i="34"/>
  <c r="J13" i="34"/>
  <c r="K13" i="34"/>
  <c r="K21" i="34"/>
  <c r="J27" i="34"/>
  <c r="K27" i="34" s="1"/>
  <c r="J33" i="34"/>
  <c r="K33" i="34" s="1"/>
  <c r="J93" i="34"/>
  <c r="K93" i="34" s="1"/>
  <c r="J102" i="34"/>
  <c r="K102" i="34" s="1"/>
  <c r="J111" i="34"/>
  <c r="J120" i="34"/>
  <c r="J21" i="34"/>
  <c r="J28" i="34"/>
  <c r="K28" i="34" s="1"/>
  <c r="J34" i="34"/>
  <c r="K34" i="34" s="1"/>
  <c r="J94" i="34"/>
  <c r="K94" i="34" s="1"/>
  <c r="J103" i="34"/>
  <c r="K103" i="34" s="1"/>
  <c r="J112" i="34"/>
  <c r="K112" i="34" s="1"/>
  <c r="J121" i="34"/>
  <c r="K121" i="34" s="1"/>
  <c r="K22" i="34"/>
  <c r="J22" i="34"/>
  <c r="J35" i="34"/>
  <c r="K35" i="34" s="1"/>
  <c r="J44" i="34"/>
  <c r="K44" i="34" s="1"/>
  <c r="J51" i="34"/>
  <c r="K51" i="34" s="1"/>
  <c r="J57" i="34"/>
  <c r="K57" i="34" s="1"/>
  <c r="J63" i="34"/>
  <c r="K63" i="34" s="1"/>
  <c r="J69" i="34"/>
  <c r="K69" i="34" s="1"/>
  <c r="J75" i="34"/>
  <c r="K75" i="34" s="1"/>
  <c r="J81" i="34"/>
  <c r="K81" i="34" s="1"/>
  <c r="J87" i="34"/>
  <c r="K87" i="34" s="1"/>
  <c r="J95" i="34"/>
  <c r="K95" i="34" s="1"/>
  <c r="J122" i="34"/>
  <c r="K122" i="34" s="1"/>
  <c r="J37" i="34"/>
  <c r="K37" i="34"/>
  <c r="J46" i="34"/>
  <c r="K46" i="34" s="1"/>
  <c r="J97" i="34"/>
  <c r="K97" i="34" s="1"/>
  <c r="J106" i="34"/>
  <c r="K106" i="34" s="1"/>
  <c r="J115" i="34"/>
  <c r="K115" i="34" s="1"/>
  <c r="J16" i="34"/>
  <c r="K16" i="34" s="1"/>
  <c r="J30" i="34"/>
  <c r="K30" i="34" s="1"/>
  <c r="J38" i="34"/>
  <c r="K38" i="34" s="1"/>
  <c r="J47" i="34"/>
  <c r="K47" i="34" s="1"/>
  <c r="K98" i="34"/>
  <c r="J98" i="34"/>
  <c r="J107" i="34"/>
  <c r="K107" i="34" s="1"/>
  <c r="J116" i="34"/>
  <c r="K116" i="34" s="1"/>
  <c r="J101" i="34"/>
  <c r="K101" i="34" s="1"/>
  <c r="J17" i="34"/>
  <c r="K17" i="34" s="1"/>
  <c r="J25" i="34"/>
  <c r="K25" i="34"/>
  <c r="J31" i="34"/>
  <c r="K31" i="34" s="1"/>
  <c r="K90" i="34"/>
  <c r="K99" i="34"/>
  <c r="K108" i="34"/>
  <c r="J110" i="34"/>
  <c r="K110" i="34" s="1"/>
  <c r="K18" i="34"/>
  <c r="J39" i="34"/>
  <c r="K39" i="34" s="1"/>
  <c r="J48" i="34"/>
  <c r="K48" i="34" s="1"/>
  <c r="J54" i="34"/>
  <c r="K54" i="34" s="1"/>
  <c r="J60" i="34"/>
  <c r="K60" i="34" s="1"/>
  <c r="J66" i="34"/>
  <c r="K66" i="34" s="1"/>
  <c r="J72" i="34"/>
  <c r="K72" i="34" s="1"/>
  <c r="J78" i="34"/>
  <c r="K78" i="34" s="1"/>
  <c r="J84" i="34"/>
  <c r="K84" i="34" s="1"/>
  <c r="J90" i="34"/>
  <c r="J99" i="34"/>
  <c r="J108" i="34"/>
  <c r="J117" i="34"/>
  <c r="K117" i="34" s="1"/>
  <c r="I10" i="34"/>
  <c r="J118" i="33"/>
  <c r="K118" i="33" s="1"/>
  <c r="J16" i="33"/>
  <c r="K16" i="33" s="1"/>
  <c r="J34" i="33"/>
  <c r="K34" i="33" s="1"/>
  <c r="J52" i="33"/>
  <c r="K52" i="33" s="1"/>
  <c r="J70" i="33"/>
  <c r="K70" i="33" s="1"/>
  <c r="J88" i="33"/>
  <c r="K88" i="33" s="1"/>
  <c r="K109" i="33"/>
  <c r="J109" i="33"/>
  <c r="J28" i="33"/>
  <c r="K28" i="33"/>
  <c r="J46" i="33"/>
  <c r="K46" i="33"/>
  <c r="J64" i="33"/>
  <c r="K64" i="33"/>
  <c r="J82" i="33"/>
  <c r="K82" i="33" s="1"/>
  <c r="J100" i="33"/>
  <c r="K100" i="33" s="1"/>
  <c r="J103" i="33"/>
  <c r="K103" i="33" s="1"/>
  <c r="J112" i="33"/>
  <c r="K112" i="33" s="1"/>
  <c r="J22" i="33"/>
  <c r="K22" i="33" s="1"/>
  <c r="J40" i="33"/>
  <c r="K40" i="33" s="1"/>
  <c r="J58" i="33"/>
  <c r="K58" i="33"/>
  <c r="J76" i="33"/>
  <c r="K76" i="33" s="1"/>
  <c r="J94" i="33"/>
  <c r="K94" i="33" s="1"/>
  <c r="J115" i="33"/>
  <c r="K115" i="33" s="1"/>
  <c r="J108" i="33"/>
  <c r="K108" i="33" s="1"/>
  <c r="I10" i="33"/>
  <c r="J11" i="33"/>
  <c r="K11" i="33" s="1"/>
  <c r="J17" i="33"/>
  <c r="K17" i="33" s="1"/>
  <c r="J23" i="33"/>
  <c r="K23" i="33" s="1"/>
  <c r="J29" i="33"/>
  <c r="K29" i="33" s="1"/>
  <c r="J35" i="33"/>
  <c r="K35" i="33" s="1"/>
  <c r="J41" i="33"/>
  <c r="K41" i="33" s="1"/>
  <c r="J47" i="33"/>
  <c r="K47" i="33" s="1"/>
  <c r="J53" i="33"/>
  <c r="K53" i="33" s="1"/>
  <c r="J59" i="33"/>
  <c r="K59" i="33" s="1"/>
  <c r="J65" i="33"/>
  <c r="K65" i="33" s="1"/>
  <c r="K71" i="33"/>
  <c r="J71" i="33"/>
  <c r="J77" i="33"/>
  <c r="K77" i="33" s="1"/>
  <c r="J83" i="33"/>
  <c r="K83" i="33" s="1"/>
  <c r="J89" i="33"/>
  <c r="K89" i="33" s="1"/>
  <c r="J95" i="33"/>
  <c r="K95" i="33" s="1"/>
  <c r="J101" i="33"/>
  <c r="K101" i="33" s="1"/>
  <c r="J110" i="33"/>
  <c r="K110" i="33" s="1"/>
  <c r="J119" i="33"/>
  <c r="K119" i="33" s="1"/>
  <c r="J117" i="33"/>
  <c r="K117" i="33" s="1"/>
  <c r="J102" i="33"/>
  <c r="K102" i="33" s="1"/>
  <c r="K111" i="33"/>
  <c r="J111" i="33"/>
  <c r="J120" i="33"/>
  <c r="K120" i="33" s="1"/>
  <c r="J121" i="33"/>
  <c r="K121" i="33" s="1"/>
  <c r="J122" i="33"/>
  <c r="K122" i="33" s="1"/>
  <c r="J19" i="33"/>
  <c r="K19" i="33" s="1"/>
  <c r="J31" i="33"/>
  <c r="K31" i="33" s="1"/>
  <c r="J43" i="33"/>
  <c r="K43" i="33" s="1"/>
  <c r="J55" i="33"/>
  <c r="K55" i="33" s="1"/>
  <c r="J67" i="33"/>
  <c r="K67" i="33" s="1"/>
  <c r="J79" i="33"/>
  <c r="K79" i="33" s="1"/>
  <c r="J85" i="33"/>
  <c r="K85" i="33" s="1"/>
  <c r="J97" i="33"/>
  <c r="K97" i="33" s="1"/>
  <c r="J123" i="33"/>
  <c r="K123" i="33" s="1"/>
  <c r="J14" i="33"/>
  <c r="K14" i="33" s="1"/>
  <c r="J20" i="33"/>
  <c r="K20" i="33" s="1"/>
  <c r="J26" i="33"/>
  <c r="K26" i="33" s="1"/>
  <c r="J32" i="33"/>
  <c r="K32" i="33" s="1"/>
  <c r="J38" i="33"/>
  <c r="K38" i="33" s="1"/>
  <c r="J44" i="33"/>
  <c r="K44" i="33" s="1"/>
  <c r="J50" i="33"/>
  <c r="K50" i="33" s="1"/>
  <c r="J56" i="33"/>
  <c r="K56" i="33" s="1"/>
  <c r="J62" i="33"/>
  <c r="K62" i="33" s="1"/>
  <c r="J68" i="33"/>
  <c r="K68" i="33" s="1"/>
  <c r="J74" i="33"/>
  <c r="K74" i="33" s="1"/>
  <c r="J80" i="33"/>
  <c r="K80" i="33" s="1"/>
  <c r="J86" i="33"/>
  <c r="K86" i="33" s="1"/>
  <c r="K92" i="33"/>
  <c r="J92" i="33"/>
  <c r="J98" i="33"/>
  <c r="K98" i="33" s="1"/>
  <c r="J105" i="33"/>
  <c r="K105" i="33" s="1"/>
  <c r="J114" i="33"/>
  <c r="K114" i="33" s="1"/>
  <c r="J106" i="33"/>
  <c r="K106" i="33" s="1"/>
  <c r="J13" i="33"/>
  <c r="K13" i="33" s="1"/>
  <c r="J25" i="33"/>
  <c r="K25" i="33" s="1"/>
  <c r="J37" i="33"/>
  <c r="K37" i="33" s="1"/>
  <c r="J49" i="33"/>
  <c r="K49" i="33" s="1"/>
  <c r="J61" i="33"/>
  <c r="K61" i="33" s="1"/>
  <c r="J73" i="33"/>
  <c r="K73" i="33" s="1"/>
  <c r="J91" i="33"/>
  <c r="K91" i="33" s="1"/>
  <c r="J104" i="33"/>
  <c r="K104" i="33" s="1"/>
  <c r="J113" i="33"/>
  <c r="K113" i="33" s="1"/>
  <c r="J107" i="33"/>
  <c r="K107" i="33" s="1"/>
  <c r="J116" i="33"/>
  <c r="K116" i="33" s="1"/>
  <c r="K23" i="32"/>
  <c r="K72" i="32"/>
  <c r="J121" i="32"/>
  <c r="K121" i="32" s="1"/>
  <c r="K25" i="32"/>
  <c r="J25" i="32"/>
  <c r="K54" i="32"/>
  <c r="K90" i="32"/>
  <c r="K44" i="32"/>
  <c r="K57" i="32"/>
  <c r="K81" i="32"/>
  <c r="K36" i="32"/>
  <c r="K66" i="32"/>
  <c r="K74" i="32"/>
  <c r="K80" i="32"/>
  <c r="K32" i="32"/>
  <c r="J58" i="32"/>
  <c r="K58" i="32" s="1"/>
  <c r="K117" i="32"/>
  <c r="K99" i="32"/>
  <c r="K48" i="32"/>
  <c r="J37" i="32"/>
  <c r="K37" i="32" s="1"/>
  <c r="J49" i="32"/>
  <c r="K49" i="32" s="1"/>
  <c r="J55" i="32"/>
  <c r="K55" i="32" s="1"/>
  <c r="J73" i="32"/>
  <c r="K73" i="32" s="1"/>
  <c r="J79" i="32"/>
  <c r="K79" i="32" s="1"/>
  <c r="K120" i="32"/>
  <c r="K69" i="32"/>
  <c r="K87" i="32"/>
  <c r="I125" i="32"/>
  <c r="I128" i="32" s="1"/>
  <c r="J128" i="32" s="1"/>
  <c r="J28" i="32"/>
  <c r="K28" i="32" s="1"/>
  <c r="J34" i="32"/>
  <c r="K34" i="32" s="1"/>
  <c r="J46" i="32"/>
  <c r="K46" i="32" s="1"/>
  <c r="J70" i="32"/>
  <c r="K70" i="32" s="1"/>
  <c r="K113" i="32"/>
  <c r="K93" i="32"/>
  <c r="K35" i="32"/>
  <c r="J23" i="32"/>
  <c r="J44" i="32"/>
  <c r="J71" i="32"/>
  <c r="K71" i="32" s="1"/>
  <c r="J113" i="32"/>
  <c r="K29" i="32"/>
  <c r="K56" i="32"/>
  <c r="K83" i="32"/>
  <c r="K95" i="32"/>
  <c r="J18" i="32"/>
  <c r="K18" i="32" s="1"/>
  <c r="J30" i="32"/>
  <c r="K30" i="32" s="1"/>
  <c r="J42" i="32"/>
  <c r="K42" i="32" s="1"/>
  <c r="J54" i="32"/>
  <c r="J66" i="32"/>
  <c r="J78" i="32"/>
  <c r="K78" i="32" s="1"/>
  <c r="J87" i="32"/>
  <c r="J99" i="32"/>
  <c r="J108" i="32"/>
  <c r="K108" i="32" s="1"/>
  <c r="J117" i="32"/>
  <c r="K45" i="32"/>
  <c r="K60" i="32"/>
  <c r="J11" i="32"/>
  <c r="J32" i="32"/>
  <c r="J80" i="32"/>
  <c r="J119" i="32"/>
  <c r="K119" i="32" s="1"/>
  <c r="K20" i="32"/>
  <c r="K38" i="32"/>
  <c r="K50" i="32"/>
  <c r="K65" i="32"/>
  <c r="K92" i="32"/>
  <c r="K104" i="32"/>
  <c r="K122" i="32"/>
  <c r="J21" i="32"/>
  <c r="K21" i="32" s="1"/>
  <c r="J33" i="32"/>
  <c r="K33" i="32" s="1"/>
  <c r="J72" i="32"/>
  <c r="J93" i="32"/>
  <c r="J105" i="32"/>
  <c r="K105" i="32" s="1"/>
  <c r="J120" i="32"/>
  <c r="K15" i="32"/>
  <c r="K27" i="32"/>
  <c r="K39" i="32"/>
  <c r="K51" i="32"/>
  <c r="K63" i="32"/>
  <c r="K75" i="32"/>
  <c r="K96" i="32"/>
  <c r="K114" i="32"/>
  <c r="K123" i="32"/>
  <c r="J47" i="32"/>
  <c r="K47" i="32" s="1"/>
  <c r="J74" i="32"/>
  <c r="K26" i="32"/>
  <c r="K41" i="32"/>
  <c r="K53" i="32"/>
  <c r="K68" i="32"/>
  <c r="K77" i="32"/>
  <c r="K89" i="32"/>
  <c r="K101" i="32"/>
  <c r="K110" i="32"/>
  <c r="J12" i="32"/>
  <c r="K12" i="32" s="1"/>
  <c r="J24" i="32"/>
  <c r="K24" i="32" s="1"/>
  <c r="J36" i="32"/>
  <c r="J48" i="32"/>
  <c r="J57" i="32"/>
  <c r="J69" i="32"/>
  <c r="J81" i="32"/>
  <c r="J84" i="32"/>
  <c r="K84" i="32" s="1"/>
  <c r="J102" i="32"/>
  <c r="K102" i="32" s="1"/>
  <c r="J111" i="32"/>
  <c r="K111" i="32" s="1"/>
  <c r="K17" i="32"/>
  <c r="K62" i="32"/>
  <c r="K86" i="32"/>
  <c r="K98" i="32"/>
  <c r="K107" i="32"/>
  <c r="J90" i="32"/>
  <c r="J14" i="32"/>
  <c r="K14" i="32" s="1"/>
  <c r="J35" i="32"/>
  <c r="J59" i="32"/>
  <c r="K59" i="32" s="1"/>
  <c r="I125" i="31"/>
  <c r="J13" i="31"/>
  <c r="K13" i="31" s="1"/>
  <c r="J109" i="31"/>
  <c r="K109" i="31"/>
  <c r="J115" i="31"/>
  <c r="K115" i="31" s="1"/>
  <c r="J70" i="31"/>
  <c r="K70" i="31" s="1"/>
  <c r="J25" i="31"/>
  <c r="K25" i="31" s="1"/>
  <c r="J94" i="31"/>
  <c r="K94" i="31" s="1"/>
  <c r="J73" i="31"/>
  <c r="K73" i="31" s="1"/>
  <c r="J85" i="31"/>
  <c r="K85" i="31" s="1"/>
  <c r="J40" i="31"/>
  <c r="K40" i="31" s="1"/>
  <c r="J52" i="31"/>
  <c r="K52" i="31" s="1"/>
  <c r="J64" i="31"/>
  <c r="K64" i="31" s="1"/>
  <c r="J121" i="31"/>
  <c r="K121" i="31"/>
  <c r="J76" i="31"/>
  <c r="K76" i="31" s="1"/>
  <c r="J88" i="31"/>
  <c r="K88" i="31" s="1"/>
  <c r="J19" i="31"/>
  <c r="K19" i="31" s="1"/>
  <c r="J100" i="31"/>
  <c r="K100" i="31" s="1"/>
  <c r="J43" i="31"/>
  <c r="K43" i="31" s="1"/>
  <c r="J55" i="31"/>
  <c r="K55" i="31" s="1"/>
  <c r="J112" i="31"/>
  <c r="K112" i="31" s="1"/>
  <c r="J79" i="31"/>
  <c r="K79" i="31" s="1"/>
  <c r="J22" i="31"/>
  <c r="K22" i="31" s="1"/>
  <c r="J34" i="31"/>
  <c r="K34" i="31" s="1"/>
  <c r="J46" i="31"/>
  <c r="K46" i="31" s="1"/>
  <c r="J58" i="31"/>
  <c r="K58" i="31" s="1"/>
  <c r="J82" i="31"/>
  <c r="K82" i="31" s="1"/>
  <c r="J37" i="31"/>
  <c r="K37" i="31" s="1"/>
  <c r="J49" i="31"/>
  <c r="K49" i="31" s="1"/>
  <c r="J61" i="31"/>
  <c r="K61" i="31" s="1"/>
  <c r="J106" i="31"/>
  <c r="K106" i="31"/>
  <c r="J118" i="31"/>
  <c r="K118" i="31" s="1"/>
  <c r="J16" i="31"/>
  <c r="K16" i="31" s="1"/>
  <c r="J28" i="31"/>
  <c r="K28" i="31" s="1"/>
  <c r="J97" i="31"/>
  <c r="K97" i="31" s="1"/>
  <c r="J38" i="31"/>
  <c r="K38" i="31" s="1"/>
  <c r="J54" i="31"/>
  <c r="K54" i="31" s="1"/>
  <c r="J68" i="31"/>
  <c r="K68" i="31" s="1"/>
  <c r="J90" i="31"/>
  <c r="K90" i="31" s="1"/>
  <c r="J104" i="31"/>
  <c r="K104" i="31" s="1"/>
  <c r="J113" i="31"/>
  <c r="K113" i="31" s="1"/>
  <c r="J26" i="31"/>
  <c r="K26" i="31" s="1"/>
  <c r="J48" i="31"/>
  <c r="K48" i="31" s="1"/>
  <c r="J62" i="31"/>
  <c r="K62" i="31" s="1"/>
  <c r="J84" i="31"/>
  <c r="K84" i="31" s="1"/>
  <c r="J98" i="31"/>
  <c r="K98" i="31" s="1"/>
  <c r="J27" i="31"/>
  <c r="K27" i="31" s="1"/>
  <c r="J41" i="31"/>
  <c r="K41" i="31" s="1"/>
  <c r="J63" i="31"/>
  <c r="K63" i="31" s="1"/>
  <c r="J77" i="31"/>
  <c r="K77" i="31" s="1"/>
  <c r="J91" i="31"/>
  <c r="K91" i="31" s="1"/>
  <c r="J99" i="31"/>
  <c r="K99" i="31" s="1"/>
  <c r="J20" i="31"/>
  <c r="K20" i="31" s="1"/>
  <c r="J42" i="31"/>
  <c r="K42" i="31" s="1"/>
  <c r="J56" i="31"/>
  <c r="K56" i="31" s="1"/>
  <c r="J78" i="31"/>
  <c r="K78" i="31" s="1"/>
  <c r="J92" i="31"/>
  <c r="K92" i="31" s="1"/>
  <c r="J107" i="31"/>
  <c r="K107" i="31" s="1"/>
  <c r="J116" i="31"/>
  <c r="K116" i="31" s="1"/>
  <c r="J21" i="31"/>
  <c r="K21" i="31" s="1"/>
  <c r="J35" i="31"/>
  <c r="K35" i="31" s="1"/>
  <c r="J57" i="31"/>
  <c r="K57" i="31" s="1"/>
  <c r="J71" i="31"/>
  <c r="K71" i="31" s="1"/>
  <c r="J93" i="31"/>
  <c r="K93" i="31" s="1"/>
  <c r="J108" i="31"/>
  <c r="K108" i="31" s="1"/>
  <c r="J117" i="31"/>
  <c r="K117" i="31" s="1"/>
  <c r="J14" i="31"/>
  <c r="K14" i="31" s="1"/>
  <c r="J36" i="31"/>
  <c r="K36" i="31" s="1"/>
  <c r="J50" i="31"/>
  <c r="K50" i="31" s="1"/>
  <c r="J72" i="31"/>
  <c r="K72" i="31" s="1"/>
  <c r="J86" i="31"/>
  <c r="K86" i="31" s="1"/>
  <c r="J15" i="31"/>
  <c r="K15" i="31" s="1"/>
  <c r="J29" i="31"/>
  <c r="K29" i="31" s="1"/>
  <c r="J51" i="31"/>
  <c r="K51" i="31" s="1"/>
  <c r="J65" i="31"/>
  <c r="K65" i="31" s="1"/>
  <c r="J87" i="31"/>
  <c r="K87" i="31" s="1"/>
  <c r="J101" i="31"/>
  <c r="K101" i="31" s="1"/>
  <c r="J30" i="31"/>
  <c r="K30" i="31" s="1"/>
  <c r="J44" i="31"/>
  <c r="K44" i="31" s="1"/>
  <c r="J66" i="31"/>
  <c r="K66" i="31" s="1"/>
  <c r="J80" i="31"/>
  <c r="K80" i="31" s="1"/>
  <c r="J102" i="31"/>
  <c r="K102" i="31" s="1"/>
  <c r="J110" i="31"/>
  <c r="K110" i="31" s="1"/>
  <c r="J119" i="31"/>
  <c r="K119" i="31" s="1"/>
  <c r="J23" i="31"/>
  <c r="K23" i="31" s="1"/>
  <c r="J45" i="31"/>
  <c r="K45" i="31" s="1"/>
  <c r="J59" i="31"/>
  <c r="K59" i="31" s="1"/>
  <c r="J81" i="31"/>
  <c r="K81" i="31" s="1"/>
  <c r="J95" i="31"/>
  <c r="K95" i="31" s="1"/>
  <c r="J111" i="31"/>
  <c r="K111" i="31" s="1"/>
  <c r="J120" i="31"/>
  <c r="K120" i="31" s="1"/>
  <c r="J24" i="31"/>
  <c r="K24" i="31" s="1"/>
  <c r="J67" i="31"/>
  <c r="K67" i="31" s="1"/>
  <c r="J18" i="31"/>
  <c r="K18" i="31" s="1"/>
  <c r="J122" i="31"/>
  <c r="K122" i="31" s="1"/>
  <c r="J60" i="31"/>
  <c r="K60" i="31" s="1"/>
  <c r="J74" i="31"/>
  <c r="K74" i="31" s="1"/>
  <c r="J96" i="31"/>
  <c r="K96" i="31" s="1"/>
  <c r="J17" i="31"/>
  <c r="K17" i="31" s="1"/>
  <c r="J31" i="31"/>
  <c r="K31" i="31" s="1"/>
  <c r="J39" i="31"/>
  <c r="K39" i="31" s="1"/>
  <c r="J53" i="31"/>
  <c r="K53" i="31" s="1"/>
  <c r="J75" i="31"/>
  <c r="K75" i="31" s="1"/>
  <c r="J89" i="31"/>
  <c r="K89" i="31" s="1"/>
  <c r="J103" i="31"/>
  <c r="K103" i="31" s="1"/>
  <c r="J32" i="31"/>
  <c r="K32" i="31" s="1"/>
  <c r="J33" i="31"/>
  <c r="K33" i="31" s="1"/>
  <c r="J47" i="31"/>
  <c r="K47" i="31" s="1"/>
  <c r="J69" i="31"/>
  <c r="K69" i="31" s="1"/>
  <c r="J83" i="31"/>
  <c r="K83" i="31" s="1"/>
  <c r="J105" i="31"/>
  <c r="K105" i="31" s="1"/>
  <c r="J114" i="31"/>
  <c r="K114" i="31" s="1"/>
  <c r="J123" i="31"/>
  <c r="K123" i="31" s="1"/>
  <c r="K11" i="31"/>
  <c r="K10" i="31"/>
  <c r="J128" i="31" l="1"/>
  <c r="J125" i="31"/>
  <c r="I127" i="31" s="1"/>
  <c r="I125" i="34"/>
  <c r="I128" i="34" s="1"/>
  <c r="J128" i="34" s="1"/>
  <c r="J10" i="34"/>
  <c r="J125" i="34" s="1"/>
  <c r="J10" i="33"/>
  <c r="J125" i="33" s="1"/>
  <c r="I125" i="33"/>
  <c r="I128" i="33" s="1"/>
  <c r="J128" i="33" s="1"/>
  <c r="J125" i="32"/>
  <c r="I127" i="32" s="1"/>
  <c r="K11" i="32"/>
  <c r="K125" i="32" s="1"/>
  <c r="J127" i="32" s="1"/>
  <c r="K12" i="31"/>
  <c r="K125" i="31" s="1"/>
  <c r="J127" i="31" s="1"/>
  <c r="K10" i="34" l="1"/>
  <c r="K125" i="34" s="1"/>
  <c r="J127" i="34" s="1"/>
  <c r="K10" i="33"/>
  <c r="K125" i="33" s="1"/>
  <c r="J127" i="33" s="1"/>
  <c r="I127" i="34"/>
  <c r="I127" i="33"/>
  <c r="AD130" i="28" l="1"/>
  <c r="AC130" i="28"/>
  <c r="AB130" i="28"/>
  <c r="AA130" i="28"/>
  <c r="AD129" i="28"/>
  <c r="AC129" i="28"/>
  <c r="AB129" i="28"/>
  <c r="AA129" i="28"/>
  <c r="AD128" i="28"/>
  <c r="AC128" i="28"/>
  <c r="AB128" i="28"/>
  <c r="AA128" i="28"/>
  <c r="AD127" i="28"/>
  <c r="AC127" i="28"/>
  <c r="AB127" i="28"/>
  <c r="AA127" i="28"/>
  <c r="AD126" i="28"/>
  <c r="AC126" i="28"/>
  <c r="AB126" i="28"/>
  <c r="AA126" i="28"/>
  <c r="AD125" i="28"/>
  <c r="AC125" i="28"/>
  <c r="AB125" i="28"/>
  <c r="AA125" i="28"/>
  <c r="AD124" i="28"/>
  <c r="AC124" i="28"/>
  <c r="AB124" i="28"/>
  <c r="AA124" i="28"/>
  <c r="AD123" i="28"/>
  <c r="AC123" i="28"/>
  <c r="AB123" i="28"/>
  <c r="AA123" i="28"/>
  <c r="AD122" i="28"/>
  <c r="AC122" i="28"/>
  <c r="AB122" i="28"/>
  <c r="AA122" i="28"/>
  <c r="AD121" i="28"/>
  <c r="AC121" i="28"/>
  <c r="AB121" i="28"/>
  <c r="AA121" i="28"/>
  <c r="AD120" i="28"/>
  <c r="AC120" i="28"/>
  <c r="AB120" i="28"/>
  <c r="AA120" i="28"/>
  <c r="AD119" i="28"/>
  <c r="AC119" i="28"/>
  <c r="AB119" i="28"/>
  <c r="AA119" i="28"/>
  <c r="AD118" i="28"/>
  <c r="AC118" i="28"/>
  <c r="AB118" i="28"/>
  <c r="AA118" i="28"/>
  <c r="AD117" i="28"/>
  <c r="AC117" i="28"/>
  <c r="AB117" i="28"/>
  <c r="AA117" i="28"/>
  <c r="AD116" i="28"/>
  <c r="AC116" i="28"/>
  <c r="AB116" i="28"/>
  <c r="AA116" i="28"/>
  <c r="AD115" i="28"/>
  <c r="AC115" i="28"/>
  <c r="AB115" i="28"/>
  <c r="AA115" i="28"/>
  <c r="AD114" i="28"/>
  <c r="AC114" i="28"/>
  <c r="AB114" i="28"/>
  <c r="AA114" i="28"/>
  <c r="AD113" i="28"/>
  <c r="AC113" i="28"/>
  <c r="AB113" i="28"/>
  <c r="AA113" i="28"/>
  <c r="AD112" i="28"/>
  <c r="AC112" i="28"/>
  <c r="AB112" i="28"/>
  <c r="AA112" i="28"/>
  <c r="AD111" i="28"/>
  <c r="AC111" i="28"/>
  <c r="AB111" i="28"/>
  <c r="AA111" i="28"/>
  <c r="AD110" i="28"/>
  <c r="AC110" i="28"/>
  <c r="AB110" i="28"/>
  <c r="AA110" i="28"/>
  <c r="AD109" i="28"/>
  <c r="AC109" i="28"/>
  <c r="AB109" i="28"/>
  <c r="AA109" i="28"/>
  <c r="AD108" i="28"/>
  <c r="AC108" i="28"/>
  <c r="AB108" i="28"/>
  <c r="AA108" i="28"/>
  <c r="AD107" i="28"/>
  <c r="AC107" i="28"/>
  <c r="AB107" i="28"/>
  <c r="AA107" i="28"/>
  <c r="AD106" i="28"/>
  <c r="AC106" i="28"/>
  <c r="AB106" i="28"/>
  <c r="AA106" i="28"/>
  <c r="AD105" i="28"/>
  <c r="AC105" i="28"/>
  <c r="AB105" i="28"/>
  <c r="AA105" i="28"/>
  <c r="AD104" i="28"/>
  <c r="AC104" i="28"/>
  <c r="AB104" i="28"/>
  <c r="AA104" i="28"/>
  <c r="AD103" i="28"/>
  <c r="AC103" i="28"/>
  <c r="AB103" i="28"/>
  <c r="AA103" i="28"/>
  <c r="AD102" i="28"/>
  <c r="AC102" i="28"/>
  <c r="AB102" i="28"/>
  <c r="AA102" i="28"/>
  <c r="AD101" i="28"/>
  <c r="AC101" i="28"/>
  <c r="AB101" i="28"/>
  <c r="AA101" i="28"/>
  <c r="AD100" i="28"/>
  <c r="AC100" i="28"/>
  <c r="AB100" i="28"/>
  <c r="AA100" i="28"/>
  <c r="AD99" i="28"/>
  <c r="AC99" i="28"/>
  <c r="AB99" i="28"/>
  <c r="AA99" i="28"/>
  <c r="AD98" i="28"/>
  <c r="AC98" i="28"/>
  <c r="AB98" i="28"/>
  <c r="AA98" i="28"/>
  <c r="AD97" i="28"/>
  <c r="AC97" i="28"/>
  <c r="AB97" i="28"/>
  <c r="AA97" i="28"/>
  <c r="AD96" i="28"/>
  <c r="AC96" i="28"/>
  <c r="AB96" i="28"/>
  <c r="AA96" i="28"/>
  <c r="AD95" i="28"/>
  <c r="AC95" i="28"/>
  <c r="AB95" i="28"/>
  <c r="AA95" i="28"/>
  <c r="AD94" i="28"/>
  <c r="AC94" i="28"/>
  <c r="AB94" i="28"/>
  <c r="AA94" i="28"/>
  <c r="AD93" i="28"/>
  <c r="AC93" i="28"/>
  <c r="AB93" i="28"/>
  <c r="AA93" i="28"/>
  <c r="AD92" i="28"/>
  <c r="AC92" i="28"/>
  <c r="AB92" i="28"/>
  <c r="AA92" i="28"/>
  <c r="AD91" i="28"/>
  <c r="AC91" i="28"/>
  <c r="AB91" i="28"/>
  <c r="AA91" i="28"/>
  <c r="AD90" i="28"/>
  <c r="AC90" i="28"/>
  <c r="AB90" i="28"/>
  <c r="AA90" i="28"/>
  <c r="AD89" i="28"/>
  <c r="AC89" i="28"/>
  <c r="AB89" i="28"/>
  <c r="AA89" i="28"/>
  <c r="AD88" i="28"/>
  <c r="AC88" i="28"/>
  <c r="AB88" i="28"/>
  <c r="AA88" i="28"/>
  <c r="AD87" i="28"/>
  <c r="AC87" i="28"/>
  <c r="AB87" i="28"/>
  <c r="AA87" i="28"/>
  <c r="AD86" i="28"/>
  <c r="AC86" i="28"/>
  <c r="AB86" i="28"/>
  <c r="AA86" i="28"/>
  <c r="AD85" i="28"/>
  <c r="AC85" i="28"/>
  <c r="AB85" i="28"/>
  <c r="AA85" i="28"/>
  <c r="AD84" i="28"/>
  <c r="AC84" i="28"/>
  <c r="AB84" i="28"/>
  <c r="AA84" i="28"/>
  <c r="AD83" i="28"/>
  <c r="AC83" i="28"/>
  <c r="AB83" i="28"/>
  <c r="AA83" i="28"/>
  <c r="AD82" i="28"/>
  <c r="AC82" i="28"/>
  <c r="AB82" i="28"/>
  <c r="AA82" i="28"/>
  <c r="AD81" i="28"/>
  <c r="AC81" i="28"/>
  <c r="AB81" i="28"/>
  <c r="AA81" i="28"/>
  <c r="AD80" i="28"/>
  <c r="AC80" i="28"/>
  <c r="AB80" i="28"/>
  <c r="AA80" i="28"/>
  <c r="AD79" i="28"/>
  <c r="AC79" i="28"/>
  <c r="AB79" i="28"/>
  <c r="AA79" i="28"/>
  <c r="AD78" i="28"/>
  <c r="AC78" i="28"/>
  <c r="AB78" i="28"/>
  <c r="AA78" i="28"/>
  <c r="AD77" i="28"/>
  <c r="AC77" i="28"/>
  <c r="AB77" i="28"/>
  <c r="AA77" i="28"/>
  <c r="AD76" i="28"/>
  <c r="AC76" i="28"/>
  <c r="AB76" i="28"/>
  <c r="AA76" i="28"/>
  <c r="AD75" i="28"/>
  <c r="AC75" i="28"/>
  <c r="AB75" i="28"/>
  <c r="AA75" i="28"/>
  <c r="AD74" i="28"/>
  <c r="AC74" i="28"/>
  <c r="AB74" i="28"/>
  <c r="AA74" i="28"/>
  <c r="AD73" i="28"/>
  <c r="AC73" i="28"/>
  <c r="AB73" i="28"/>
  <c r="AA73" i="28"/>
  <c r="AD72" i="28"/>
  <c r="AC72" i="28"/>
  <c r="AB72" i="28"/>
  <c r="AA72" i="28"/>
  <c r="AD71" i="28"/>
  <c r="AC71" i="28"/>
  <c r="AB71" i="28"/>
  <c r="AA71" i="28"/>
  <c r="AD70" i="28"/>
  <c r="AC70" i="28"/>
  <c r="AB70" i="28"/>
  <c r="AA70" i="28"/>
  <c r="AD69" i="28"/>
  <c r="AC69" i="28"/>
  <c r="AB69" i="28"/>
  <c r="AA69" i="28"/>
  <c r="AD68" i="28"/>
  <c r="AC68" i="28"/>
  <c r="AB68" i="28"/>
  <c r="AA68" i="28"/>
  <c r="AD67" i="28"/>
  <c r="AC67" i="28"/>
  <c r="AB67" i="28"/>
  <c r="AA67" i="28"/>
  <c r="AD66" i="28"/>
  <c r="AC66" i="28"/>
  <c r="AB66" i="28"/>
  <c r="AA66" i="28"/>
  <c r="AD65" i="28"/>
  <c r="AC65" i="28"/>
  <c r="AB65" i="28"/>
  <c r="AA65" i="28"/>
  <c r="AD64" i="28"/>
  <c r="AC64" i="28"/>
  <c r="AB64" i="28"/>
  <c r="AA64" i="28"/>
  <c r="AD63" i="28"/>
  <c r="AC63" i="28"/>
  <c r="AB63" i="28"/>
  <c r="AA63" i="28"/>
  <c r="AD62" i="28"/>
  <c r="AC62" i="28"/>
  <c r="AB62" i="28"/>
  <c r="AA62" i="28"/>
  <c r="AD61" i="28"/>
  <c r="AC61" i="28"/>
  <c r="AB61" i="28"/>
  <c r="AA61" i="28"/>
  <c r="AD60" i="28"/>
  <c r="AC60" i="28"/>
  <c r="AB60" i="28"/>
  <c r="AA60" i="28"/>
  <c r="AD59" i="28"/>
  <c r="AC59" i="28"/>
  <c r="AB59" i="28"/>
  <c r="AA59" i="28"/>
  <c r="AD58" i="28"/>
  <c r="AC58" i="28"/>
  <c r="AB58" i="28"/>
  <c r="AA58" i="28"/>
  <c r="AD57" i="28"/>
  <c r="AC57" i="28"/>
  <c r="AB57" i="28"/>
  <c r="AA57" i="28"/>
  <c r="AD56" i="28"/>
  <c r="AC56" i="28"/>
  <c r="AB56" i="28"/>
  <c r="AA56" i="28"/>
  <c r="AD55" i="28"/>
  <c r="AC55" i="28"/>
  <c r="AB55" i="28"/>
  <c r="AA55" i="28"/>
  <c r="AD54" i="28"/>
  <c r="AC54" i="28"/>
  <c r="AB54" i="28"/>
  <c r="AA54" i="28"/>
  <c r="AD53" i="28"/>
  <c r="AC53" i="28"/>
  <c r="AB53" i="28"/>
  <c r="AA53" i="28"/>
  <c r="AD52" i="28"/>
  <c r="AC52" i="28"/>
  <c r="AB52" i="28"/>
  <c r="AA52" i="28"/>
  <c r="AD51" i="28"/>
  <c r="AC51" i="28"/>
  <c r="AB51" i="28"/>
  <c r="AA51" i="28"/>
  <c r="AD50" i="28"/>
  <c r="AC50" i="28"/>
  <c r="AB50" i="28"/>
  <c r="AA50" i="28"/>
  <c r="AD49" i="28"/>
  <c r="AC49" i="28"/>
  <c r="AB49" i="28"/>
  <c r="AA49" i="28"/>
  <c r="AD48" i="28"/>
  <c r="AC48" i="28"/>
  <c r="AB48" i="28"/>
  <c r="AA48" i="28"/>
  <c r="AD47" i="28"/>
  <c r="AC47" i="28"/>
  <c r="AB47" i="28"/>
  <c r="AA47" i="28"/>
  <c r="AD46" i="28"/>
  <c r="AC46" i="28"/>
  <c r="AB46" i="28"/>
  <c r="AA46" i="28"/>
  <c r="AD45" i="28"/>
  <c r="AC45" i="28"/>
  <c r="AB45" i="28"/>
  <c r="AA45" i="28"/>
  <c r="AD44" i="28"/>
  <c r="AC44" i="28"/>
  <c r="AB44" i="28"/>
  <c r="AA44" i="28"/>
  <c r="AD43" i="28"/>
  <c r="AC43" i="28"/>
  <c r="AB43" i="28"/>
  <c r="AA43" i="28"/>
  <c r="AD42" i="28"/>
  <c r="AC42" i="28"/>
  <c r="AB42" i="28"/>
  <c r="AA42" i="28"/>
  <c r="AD41" i="28"/>
  <c r="AC41" i="28"/>
  <c r="AB41" i="28"/>
  <c r="AA41" i="28"/>
  <c r="AD40" i="28"/>
  <c r="AC40" i="28"/>
  <c r="AB40" i="28"/>
  <c r="AA40" i="28"/>
  <c r="AD39" i="28"/>
  <c r="AC39" i="28"/>
  <c r="AB39" i="28"/>
  <c r="AA39" i="28"/>
  <c r="AD38" i="28"/>
  <c r="AC38" i="28"/>
  <c r="AB38" i="28"/>
  <c r="AA38" i="28"/>
  <c r="AD37" i="28"/>
  <c r="AC37" i="28"/>
  <c r="AB37" i="28"/>
  <c r="AA37" i="28"/>
  <c r="AD36" i="28"/>
  <c r="AC36" i="28"/>
  <c r="AB36" i="28"/>
  <c r="AA36" i="28"/>
  <c r="AD35" i="28"/>
  <c r="AC35" i="28"/>
  <c r="AB35" i="28"/>
  <c r="AA35" i="28"/>
  <c r="AD34" i="28"/>
  <c r="AC34" i="28"/>
  <c r="AB34" i="28"/>
  <c r="AA34" i="28"/>
  <c r="AD33" i="28"/>
  <c r="AC33" i="28"/>
  <c r="AB33" i="28"/>
  <c r="AA33" i="28"/>
  <c r="AD32" i="28"/>
  <c r="AC32" i="28"/>
  <c r="AB32" i="28"/>
  <c r="AA32" i="28"/>
  <c r="AD31" i="28"/>
  <c r="AC31" i="28"/>
  <c r="AB31" i="28"/>
  <c r="AA31" i="28"/>
  <c r="AD30" i="28"/>
  <c r="AC30" i="28"/>
  <c r="AB30" i="28"/>
  <c r="AA30" i="28"/>
  <c r="AD29" i="28"/>
  <c r="AC29" i="28"/>
  <c r="AB29" i="28"/>
  <c r="AA29" i="28"/>
  <c r="AD28" i="28"/>
  <c r="AC28" i="28"/>
  <c r="AB28" i="28"/>
  <c r="AA28" i="28"/>
  <c r="AD27" i="28"/>
  <c r="AC27" i="28"/>
  <c r="AB27" i="28"/>
  <c r="AA27" i="28"/>
  <c r="AD26" i="28"/>
  <c r="AC26" i="28"/>
  <c r="AB26" i="28"/>
  <c r="AA26" i="28"/>
  <c r="AD25" i="28"/>
  <c r="AC25" i="28"/>
  <c r="AB25" i="28"/>
  <c r="AA25" i="28"/>
  <c r="AD24" i="28"/>
  <c r="AC24" i="28"/>
  <c r="AB24" i="28"/>
  <c r="AA24" i="28"/>
  <c r="AD23" i="28"/>
  <c r="AC23" i="28"/>
  <c r="AB23" i="28"/>
  <c r="AA23" i="28"/>
  <c r="AD22" i="28"/>
  <c r="AC22" i="28"/>
  <c r="AB22" i="28"/>
  <c r="AA22" i="28"/>
  <c r="AD21" i="28"/>
  <c r="AC21" i="28"/>
  <c r="AB21" i="28"/>
  <c r="AA21" i="28"/>
  <c r="AD20" i="28"/>
  <c r="AC20" i="28"/>
  <c r="AB20" i="28"/>
  <c r="AA20" i="28"/>
  <c r="AD19" i="28"/>
  <c r="AC19" i="28"/>
  <c r="AB19" i="28"/>
  <c r="AA19" i="28"/>
  <c r="AD18" i="28"/>
  <c r="AC18" i="28"/>
  <c r="AB18" i="28"/>
  <c r="AA18" i="28"/>
  <c r="AD17" i="28"/>
  <c r="AC17" i="28"/>
  <c r="AB17" i="28"/>
  <c r="AA17" i="28"/>
  <c r="AI17" i="28" s="1"/>
  <c r="AJ17" i="28" l="1"/>
  <c r="AG17" i="28"/>
  <c r="AF17" i="28" s="1"/>
  <c r="AH17" i="28"/>
  <c r="BA130" i="28"/>
  <c r="AQ130" i="28"/>
  <c r="AP130" i="28"/>
  <c r="AT130" i="28"/>
  <c r="AW129" i="28"/>
  <c r="AZ129" i="28"/>
  <c r="AU129" i="28"/>
  <c r="AX129" i="28"/>
  <c r="AQ128" i="28"/>
  <c r="AY128" i="28"/>
  <c r="AO128" i="28"/>
  <c r="AW127" i="28"/>
  <c r="AQ127" i="28"/>
  <c r="AP127" i="28"/>
  <c r="AW126" i="28"/>
  <c r="AU126" i="28"/>
  <c r="AX126" i="28"/>
  <c r="AV125" i="28"/>
  <c r="AO125" i="28"/>
  <c r="BA124" i="28"/>
  <c r="AQ124" i="28"/>
  <c r="AP124" i="28"/>
  <c r="AT124" i="28"/>
  <c r="AW123" i="28"/>
  <c r="AZ123" i="28"/>
  <c r="AU123" i="28"/>
  <c r="AO123" i="28"/>
  <c r="AW122" i="28"/>
  <c r="AV122" i="28"/>
  <c r="AY122" i="28"/>
  <c r="AO122" i="28"/>
  <c r="AW121" i="28"/>
  <c r="AQ121" i="28"/>
  <c r="AP121" i="28"/>
  <c r="AR120" i="28"/>
  <c r="AV120" i="28"/>
  <c r="AU120" i="28"/>
  <c r="AX120" i="28"/>
  <c r="AW119" i="28"/>
  <c r="AZ119" i="28"/>
  <c r="AY119" i="28"/>
  <c r="AO119" i="28"/>
  <c r="AW118" i="28"/>
  <c r="AQ118" i="28"/>
  <c r="AP118" i="28"/>
  <c r="BA117" i="28"/>
  <c r="AV117" i="28"/>
  <c r="AU117" i="28"/>
  <c r="AX117" i="28"/>
  <c r="AW116" i="28"/>
  <c r="AZ116" i="28"/>
  <c r="AY116" i="28"/>
  <c r="AO116" i="28"/>
  <c r="AW115" i="28"/>
  <c r="AQ115" i="28"/>
  <c r="AP115" i="28"/>
  <c r="BA114" i="28"/>
  <c r="AV114" i="28"/>
  <c r="AW113" i="28"/>
  <c r="AQ113" i="28"/>
  <c r="AY113" i="28"/>
  <c r="AO113" i="28"/>
  <c r="AW112" i="28"/>
  <c r="AQ112" i="28"/>
  <c r="AP112" i="28"/>
  <c r="BA111" i="28"/>
  <c r="AV111" i="28"/>
  <c r="AX111" i="28"/>
  <c r="BA110" i="28"/>
  <c r="AZ110" i="28"/>
  <c r="AY110" i="28"/>
  <c r="AO110" i="28"/>
  <c r="BA109" i="28"/>
  <c r="AQ109" i="28"/>
  <c r="AP109" i="28"/>
  <c r="BA108" i="28"/>
  <c r="AV108" i="28"/>
  <c r="AP108" i="28"/>
  <c r="AO108" i="28"/>
  <c r="BA107" i="28"/>
  <c r="AZ107" i="28"/>
  <c r="AP107" i="28"/>
  <c r="AP106" i="28"/>
  <c r="AO106" i="28"/>
  <c r="AR105" i="28"/>
  <c r="AZ105" i="28"/>
  <c r="AU105" i="28"/>
  <c r="AX105" i="28"/>
  <c r="AZ104" i="28"/>
  <c r="AY104" i="28"/>
  <c r="AT104" i="28"/>
  <c r="BA103" i="28"/>
  <c r="AQ103" i="28"/>
  <c r="AP103" i="28"/>
  <c r="AT103" i="28"/>
  <c r="AW102" i="28"/>
  <c r="AZ102" i="28"/>
  <c r="BA101" i="28"/>
  <c r="AV101" i="28"/>
  <c r="AO101" i="28"/>
  <c r="AW100" i="28"/>
  <c r="AQ100" i="28"/>
  <c r="AP100" i="28"/>
  <c r="AT100" i="28"/>
  <c r="AR99" i="28"/>
  <c r="AZ99" i="28"/>
  <c r="AX99" i="28"/>
  <c r="AR98" i="28"/>
  <c r="AZ98" i="28"/>
  <c r="AY98" i="28"/>
  <c r="AT98" i="28"/>
  <c r="AQ97" i="28"/>
  <c r="AP97" i="28"/>
  <c r="AX97" i="28"/>
  <c r="AW96" i="28"/>
  <c r="AV96" i="28"/>
  <c r="AU96" i="28"/>
  <c r="BA95" i="28"/>
  <c r="AP95" i="28"/>
  <c r="AT95" i="28"/>
  <c r="AW94" i="28"/>
  <c r="AQ94" i="28"/>
  <c r="AP94" i="28"/>
  <c r="AO94" i="28"/>
  <c r="BA93" i="28"/>
  <c r="AV93" i="28"/>
  <c r="AX93" i="28"/>
  <c r="AV92" i="28"/>
  <c r="AP92" i="28"/>
  <c r="AO92" i="28"/>
  <c r="AW91" i="28"/>
  <c r="AV91" i="28"/>
  <c r="AP91" i="28"/>
  <c r="AX91" i="28"/>
  <c r="AY90" i="28"/>
  <c r="BA89" i="28"/>
  <c r="AQ89" i="28"/>
  <c r="AP89" i="28"/>
  <c r="AT89" i="28"/>
  <c r="BA88" i="28"/>
  <c r="AQ88" i="28"/>
  <c r="AT88" i="28"/>
  <c r="AR87" i="28"/>
  <c r="AZ87" i="28"/>
  <c r="AP87" i="28"/>
  <c r="AO87" i="28"/>
  <c r="BA86" i="28"/>
  <c r="AV86" i="28"/>
  <c r="AP86" i="28"/>
  <c r="AX86" i="28"/>
  <c r="AZ85" i="28"/>
  <c r="AX85" i="28"/>
  <c r="AW84" i="28"/>
  <c r="AZ84" i="28"/>
  <c r="AW83" i="28"/>
  <c r="AZ83" i="28"/>
  <c r="AP83" i="28"/>
  <c r="AO83" i="28"/>
  <c r="BA82" i="28"/>
  <c r="AQ82" i="28"/>
  <c r="AU82" i="28"/>
  <c r="AT82" i="28"/>
  <c r="AV81" i="28"/>
  <c r="AU81" i="28"/>
  <c r="AQ80" i="28"/>
  <c r="AP80" i="28"/>
  <c r="AX80" i="28"/>
  <c r="BA79" i="28"/>
  <c r="AQ79" i="28"/>
  <c r="AU79" i="28"/>
  <c r="AT79" i="28"/>
  <c r="BA78" i="28"/>
  <c r="AZ78" i="28"/>
  <c r="AP78" i="28"/>
  <c r="AT78" i="28"/>
  <c r="AW77" i="28"/>
  <c r="AZ77" i="28"/>
  <c r="AP77" i="28"/>
  <c r="AO77" i="28"/>
  <c r="BA76" i="28"/>
  <c r="AQ76" i="28"/>
  <c r="AY76" i="28"/>
  <c r="AT76" i="28"/>
  <c r="AW75" i="28"/>
  <c r="AQ75" i="28"/>
  <c r="AU75" i="28"/>
  <c r="AT75" i="28"/>
  <c r="AW74" i="28"/>
  <c r="AZ74" i="28"/>
  <c r="AP74" i="28"/>
  <c r="AT74" i="28"/>
  <c r="AW73" i="28"/>
  <c r="AQ73" i="28"/>
  <c r="AY73" i="28"/>
  <c r="AT73" i="28"/>
  <c r="BA72" i="28"/>
  <c r="AQ72" i="28"/>
  <c r="AY72" i="28"/>
  <c r="AT72" i="28"/>
  <c r="AW71" i="28"/>
  <c r="AZ71" i="28"/>
  <c r="AP71" i="28"/>
  <c r="AT71" i="28"/>
  <c r="AQ70" i="28"/>
  <c r="AW69" i="28"/>
  <c r="AZ69" i="28"/>
  <c r="AW68" i="28"/>
  <c r="AV68" i="28"/>
  <c r="AP68" i="28"/>
  <c r="AO68" i="28"/>
  <c r="AR67" i="28"/>
  <c r="AZ67" i="28"/>
  <c r="AO67" i="28"/>
  <c r="AR66" i="28"/>
  <c r="AQ66" i="28"/>
  <c r="AU66" i="28"/>
  <c r="AX66" i="28"/>
  <c r="AW65" i="28"/>
  <c r="AV65" i="28"/>
  <c r="AP65" i="28"/>
  <c r="AX65" i="28"/>
  <c r="AW64" i="28"/>
  <c r="AQ64" i="28"/>
  <c r="AP64" i="28"/>
  <c r="AX64" i="28"/>
  <c r="AR63" i="28"/>
  <c r="AV63" i="28"/>
  <c r="AR62" i="28"/>
  <c r="AP62" i="28"/>
  <c r="AO62" i="28"/>
  <c r="AR61" i="28"/>
  <c r="AZ61" i="28"/>
  <c r="AO61" i="28"/>
  <c r="AR60" i="28"/>
  <c r="AQ60" i="28"/>
  <c r="AU60" i="28"/>
  <c r="AX60" i="28"/>
  <c r="AW59" i="28"/>
  <c r="AV59" i="28"/>
  <c r="AP59" i="28"/>
  <c r="AQ58" i="28"/>
  <c r="AP58" i="28"/>
  <c r="AR57" i="28"/>
  <c r="AV57" i="28"/>
  <c r="AY57" i="28"/>
  <c r="AT57" i="28"/>
  <c r="AW56" i="28"/>
  <c r="AP56" i="28"/>
  <c r="AO56" i="28"/>
  <c r="AR55" i="28"/>
  <c r="AV55" i="28"/>
  <c r="AP55" i="28"/>
  <c r="AO55" i="28"/>
  <c r="AQ54" i="28"/>
  <c r="AU54" i="28"/>
  <c r="AX54" i="28"/>
  <c r="AW53" i="28"/>
  <c r="AV53" i="28"/>
  <c r="AP53" i="28"/>
  <c r="AO53" i="28"/>
  <c r="AW52" i="28"/>
  <c r="AR51" i="28"/>
  <c r="AQ51" i="28"/>
  <c r="AP51" i="28"/>
  <c r="AO51" i="28"/>
  <c r="BA50" i="28"/>
  <c r="AQ50" i="28"/>
  <c r="AP50" i="28"/>
  <c r="AT50" i="28"/>
  <c r="AQ49" i="28"/>
  <c r="AY49" i="28"/>
  <c r="AO49" i="28"/>
  <c r="AR48" i="28"/>
  <c r="AP48" i="28"/>
  <c r="AO48" i="28"/>
  <c r="BA47" i="28"/>
  <c r="AZ47" i="28"/>
  <c r="AY47" i="28"/>
  <c r="AT47" i="28"/>
  <c r="AW46" i="28"/>
  <c r="AZ46" i="28"/>
  <c r="AU46" i="28"/>
  <c r="AR45" i="28"/>
  <c r="AZ45" i="28"/>
  <c r="AP45" i="28"/>
  <c r="AO45" i="28"/>
  <c r="BA44" i="28"/>
  <c r="AV44" i="28"/>
  <c r="AU44" i="28"/>
  <c r="AT44" i="28"/>
  <c r="BA43" i="28"/>
  <c r="AT43" i="28"/>
  <c r="AR42" i="28"/>
  <c r="AP42" i="28"/>
  <c r="AO42" i="28"/>
  <c r="BA41" i="28"/>
  <c r="AV41" i="28"/>
  <c r="AT41" i="28"/>
  <c r="AW40" i="28"/>
  <c r="AZ40" i="28"/>
  <c r="AY40" i="28"/>
  <c r="AO40" i="28"/>
  <c r="BA39" i="28"/>
  <c r="AQ39" i="28"/>
  <c r="AP39" i="28"/>
  <c r="AO39" i="28"/>
  <c r="AR38" i="28"/>
  <c r="AV38" i="28"/>
  <c r="AY38" i="28"/>
  <c r="AW37" i="28"/>
  <c r="AZ37" i="28"/>
  <c r="AY37" i="28"/>
  <c r="AO37" i="28"/>
  <c r="AQ36" i="28"/>
  <c r="AP36" i="28"/>
  <c r="AO36" i="28"/>
  <c r="AR35" i="28"/>
  <c r="AZ35" i="28"/>
  <c r="AY35" i="28"/>
  <c r="AO35" i="28"/>
  <c r="AW34" i="28"/>
  <c r="AQ34" i="28"/>
  <c r="AY34" i="28"/>
  <c r="AO34" i="28"/>
  <c r="BA33" i="28"/>
  <c r="AO33" i="28"/>
  <c r="BA32" i="28"/>
  <c r="AV32" i="28"/>
  <c r="AU32" i="28"/>
  <c r="AO32" i="28"/>
  <c r="AZ31" i="28"/>
  <c r="AU31" i="28"/>
  <c r="AO31" i="28"/>
  <c r="BA30" i="28"/>
  <c r="AZ30" i="28"/>
  <c r="AU30" i="28"/>
  <c r="AO30" i="28"/>
  <c r="AQ29" i="28"/>
  <c r="AY29" i="28"/>
  <c r="AW28" i="28"/>
  <c r="AQ28" i="28"/>
  <c r="AY28" i="28"/>
  <c r="BA27" i="28"/>
  <c r="AO27" i="28"/>
  <c r="AW26" i="28"/>
  <c r="AZ26" i="28"/>
  <c r="AU26" i="28"/>
  <c r="AO26" i="28"/>
  <c r="AZ25" i="28"/>
  <c r="AU25" i="28"/>
  <c r="AT25" i="28"/>
  <c r="BA24" i="28"/>
  <c r="AQ24" i="28"/>
  <c r="AU24" i="28"/>
  <c r="AO24" i="28"/>
  <c r="AQ23" i="28"/>
  <c r="AY23" i="28"/>
  <c r="AT23" i="28"/>
  <c r="AW22" i="28"/>
  <c r="AV22" i="28"/>
  <c r="AY22" i="28"/>
  <c r="AO22" i="28"/>
  <c r="BA21" i="28"/>
  <c r="AQ21" i="28"/>
  <c r="AP21" i="28"/>
  <c r="AO21" i="28"/>
  <c r="AW20" i="28"/>
  <c r="AV20" i="28"/>
  <c r="AP20" i="28"/>
  <c r="AX20" i="28"/>
  <c r="BA19" i="28"/>
  <c r="AV19" i="28"/>
  <c r="AU19" i="28"/>
  <c r="AX19" i="28"/>
  <c r="BA18" i="28"/>
  <c r="AQ18" i="28"/>
  <c r="AZ17" i="28"/>
  <c r="AV17" i="28"/>
  <c r="AW17" i="28"/>
  <c r="AQ17" i="28"/>
  <c r="AP17" i="28"/>
  <c r="AH46" i="28" l="1"/>
  <c r="AL46" i="28" s="1"/>
  <c r="AO17" i="28"/>
  <c r="AX17" i="28"/>
  <c r="AT17" i="28"/>
  <c r="AJ115" i="28"/>
  <c r="AY42" i="28"/>
  <c r="AO126" i="28"/>
  <c r="AX106" i="28"/>
  <c r="AJ127" i="28"/>
  <c r="AQ111" i="28"/>
  <c r="AY82" i="28"/>
  <c r="AZ111" i="28"/>
  <c r="AI107" i="28"/>
  <c r="AT80" i="28"/>
  <c r="AU106" i="28"/>
  <c r="AU42" i="28"/>
  <c r="BA62" i="28"/>
  <c r="AT32" i="28"/>
  <c r="AW33" i="28"/>
  <c r="AV74" i="28"/>
  <c r="AY80" i="28"/>
  <c r="AY126" i="28"/>
  <c r="AV127" i="28"/>
  <c r="AX55" i="28"/>
  <c r="AZ113" i="28"/>
  <c r="AY127" i="28"/>
  <c r="BA127" i="28"/>
  <c r="AQ32" i="28"/>
  <c r="AY66" i="28"/>
  <c r="AZ66" i="28"/>
  <c r="AQ25" i="28"/>
  <c r="AO86" i="28"/>
  <c r="AW99" i="28"/>
  <c r="AV25" i="28"/>
  <c r="AT51" i="28"/>
  <c r="AT86" i="28"/>
  <c r="AU94" i="28"/>
  <c r="AO46" i="28"/>
  <c r="AY51" i="28"/>
  <c r="BA94" i="28"/>
  <c r="AO105" i="28"/>
  <c r="AY53" i="28"/>
  <c r="BA53" i="28"/>
  <c r="BA99" i="28"/>
  <c r="AQ46" i="28"/>
  <c r="AX62" i="28"/>
  <c r="AZ92" i="28"/>
  <c r="AY97" i="28"/>
  <c r="AV113" i="28"/>
  <c r="AZ19" i="28"/>
  <c r="AU53" i="28"/>
  <c r="AT30" i="28"/>
  <c r="AR46" i="28"/>
  <c r="AX33" i="28"/>
  <c r="AT42" i="28"/>
  <c r="AZ127" i="28"/>
  <c r="BA34" i="28"/>
  <c r="AV97" i="28"/>
  <c r="AR22" i="28"/>
  <c r="AQ61" i="28"/>
  <c r="AZ70" i="28"/>
  <c r="AR88" i="28"/>
  <c r="AP110" i="28"/>
  <c r="AJ26" i="28"/>
  <c r="AR47" i="28"/>
  <c r="AV61" i="28"/>
  <c r="AZ81" i="28"/>
  <c r="AU86" i="28"/>
  <c r="AW88" i="28"/>
  <c r="AZ122" i="28"/>
  <c r="AV30" i="28"/>
  <c r="AQ122" i="28"/>
  <c r="AP47" i="28"/>
  <c r="AU56" i="28"/>
  <c r="BA22" i="28"/>
  <c r="AR20" i="28"/>
  <c r="AO25" i="28"/>
  <c r="AQ26" i="28"/>
  <c r="AV54" i="28"/>
  <c r="AU59" i="28"/>
  <c r="AX61" i="28"/>
  <c r="AX76" i="28"/>
  <c r="AU103" i="28"/>
  <c r="AZ120" i="28"/>
  <c r="BA122" i="28"/>
  <c r="AW27" i="28"/>
  <c r="BA67" i="28"/>
  <c r="AJ33" i="28"/>
  <c r="AP117" i="28"/>
  <c r="AR122" i="28"/>
  <c r="BA20" i="28"/>
  <c r="AP25" i="28"/>
  <c r="AT26" i="28"/>
  <c r="AT33" i="28"/>
  <c r="AU35" i="28"/>
  <c r="AX50" i="28"/>
  <c r="AW66" i="28"/>
  <c r="AU68" i="28"/>
  <c r="AG113" i="28"/>
  <c r="AM113" i="28" s="1"/>
  <c r="AR115" i="28"/>
  <c r="AH94" i="28"/>
  <c r="AL94" i="28" s="1"/>
  <c r="AR89" i="28"/>
  <c r="BA118" i="28"/>
  <c r="AX25" i="28"/>
  <c r="AQ53" i="28"/>
  <c r="AP19" i="28"/>
  <c r="AY25" i="28"/>
  <c r="AZ60" i="28"/>
  <c r="AW62" i="28"/>
  <c r="AQ92" i="28"/>
  <c r="AR94" i="28"/>
  <c r="AI102" i="28"/>
  <c r="AG112" i="28"/>
  <c r="AM112" i="28" s="1"/>
  <c r="AR123" i="28"/>
  <c r="AQ102" i="28"/>
  <c r="AP104" i="28"/>
  <c r="AV105" i="28"/>
  <c r="AZ117" i="28"/>
  <c r="AR129" i="28"/>
  <c r="AV18" i="28"/>
  <c r="AT24" i="28"/>
  <c r="AZ29" i="28"/>
  <c r="AP31" i="28"/>
  <c r="AW32" i="28"/>
  <c r="AI41" i="28"/>
  <c r="AX48" i="28"/>
  <c r="AY50" i="28"/>
  <c r="AZ55" i="28"/>
  <c r="AZ57" i="28"/>
  <c r="BA65" i="28"/>
  <c r="AV71" i="28"/>
  <c r="AV73" i="28"/>
  <c r="AR75" i="28"/>
  <c r="AO85" i="28"/>
  <c r="AR86" i="28"/>
  <c r="AY96" i="28"/>
  <c r="AQ104" i="28"/>
  <c r="AW105" i="28"/>
  <c r="AJ118" i="28"/>
  <c r="AQ119" i="28"/>
  <c r="BA129" i="28"/>
  <c r="AZ18" i="28"/>
  <c r="AO20" i="28"/>
  <c r="AR21" i="28"/>
  <c r="AO23" i="28"/>
  <c r="AW24" i="28"/>
  <c r="AQ31" i="28"/>
  <c r="AX32" i="28"/>
  <c r="AP34" i="28"/>
  <c r="AY48" i="28"/>
  <c r="BA55" i="28"/>
  <c r="AV67" i="28"/>
  <c r="AZ73" i="28"/>
  <c r="BA75" i="28"/>
  <c r="AV79" i="28"/>
  <c r="AQ85" i="28"/>
  <c r="AQ87" i="28"/>
  <c r="AI89" i="28"/>
  <c r="AZ96" i="28"/>
  <c r="AV98" i="28"/>
  <c r="AO100" i="28"/>
  <c r="AV107" i="28"/>
  <c r="AH116" i="28"/>
  <c r="AL116" i="28" s="1"/>
  <c r="AU119" i="28"/>
  <c r="AQ20" i="28"/>
  <c r="AX21" i="28"/>
  <c r="AP23" i="28"/>
  <c r="AX24" i="28"/>
  <c r="AR27" i="28"/>
  <c r="AV31" i="28"/>
  <c r="AR34" i="28"/>
  <c r="AO43" i="28"/>
  <c r="AO54" i="28"/>
  <c r="AW67" i="28"/>
  <c r="AW79" i="28"/>
  <c r="AT85" i="28"/>
  <c r="AU91" i="28"/>
  <c r="AO93" i="28"/>
  <c r="BA96" i="28"/>
  <c r="BA98" i="28"/>
  <c r="AU104" i="28"/>
  <c r="AU112" i="28"/>
  <c r="AR114" i="28"/>
  <c r="AJ116" i="28"/>
  <c r="AV119" i="28"/>
  <c r="AW120" i="28"/>
  <c r="AI86" i="28"/>
  <c r="AV80" i="28"/>
  <c r="AJ104" i="28"/>
  <c r="AU109" i="28"/>
  <c r="AQ117" i="28"/>
  <c r="BA120" i="28"/>
  <c r="AR24" i="28"/>
  <c r="AZ38" i="28"/>
  <c r="AI43" i="28"/>
  <c r="AT48" i="28"/>
  <c r="AY65" i="28"/>
  <c r="AU73" i="28"/>
  <c r="AR79" i="28"/>
  <c r="AZ82" i="28"/>
  <c r="AQ86" i="28"/>
  <c r="AI87" i="28"/>
  <c r="AR96" i="28"/>
  <c r="AY31" i="28"/>
  <c r="AX79" i="28"/>
  <c r="AV85" i="28"/>
  <c r="AW86" i="28"/>
  <c r="AY91" i="28"/>
  <c r="AV104" i="28"/>
  <c r="AG127" i="28"/>
  <c r="AM127" i="28" s="1"/>
  <c r="AU17" i="28"/>
  <c r="AY20" i="28"/>
  <c r="AU23" i="28"/>
  <c r="AI28" i="28"/>
  <c r="AT39" i="28"/>
  <c r="AY43" i="28"/>
  <c r="AH53" i="28"/>
  <c r="AL53" i="28" s="1"/>
  <c r="AY54" i="28"/>
  <c r="AT62" i="28"/>
  <c r="AZ79" i="28"/>
  <c r="AW89" i="28"/>
  <c r="BA116" i="28"/>
  <c r="AG118" i="28"/>
  <c r="AM118" i="28" s="1"/>
  <c r="AX123" i="28"/>
  <c r="AH127" i="28"/>
  <c r="AL127" i="28" s="1"/>
  <c r="AP128" i="28"/>
  <c r="AZ20" i="28"/>
  <c r="AV23" i="28"/>
  <c r="AQ30" i="28"/>
  <c r="AX39" i="28"/>
  <c r="AU62" i="28"/>
  <c r="AI66" i="28"/>
  <c r="AQ78" i="28"/>
  <c r="AH86" i="28"/>
  <c r="AL86" i="28" s="1"/>
  <c r="AW95" i="28"/>
  <c r="AX103" i="28"/>
  <c r="AH118" i="28"/>
  <c r="AL118" i="28" s="1"/>
  <c r="AY123" i="28"/>
  <c r="AG126" i="28"/>
  <c r="AM126" i="28" s="1"/>
  <c r="AV128" i="28"/>
  <c r="AO130" i="28"/>
  <c r="AR32" i="28"/>
  <c r="AQ55" i="28"/>
  <c r="BA68" i="28"/>
  <c r="AV82" i="28"/>
  <c r="AV40" i="28"/>
  <c r="AW44" i="28"/>
  <c r="AU50" i="28"/>
  <c r="AZ59" i="28"/>
  <c r="AU65" i="28"/>
  <c r="AP73" i="28"/>
  <c r="AH87" i="28"/>
  <c r="AL87" i="28" s="1"/>
  <c r="AQ96" i="28"/>
  <c r="AP102" i="28"/>
  <c r="AV124" i="28"/>
  <c r="AZ23" i="28"/>
  <c r="AV70" i="28"/>
  <c r="AQ74" i="28"/>
  <c r="AW76" i="28"/>
  <c r="AV78" i="28"/>
  <c r="AG96" i="28"/>
  <c r="AM96" i="28" s="1"/>
  <c r="AH109" i="28"/>
  <c r="AL109" i="28" s="1"/>
  <c r="AR118" i="28"/>
  <c r="AU127" i="28"/>
  <c r="AZ128" i="28"/>
  <c r="AG119" i="28"/>
  <c r="AM119" i="28" s="1"/>
  <c r="AY17" i="28"/>
  <c r="AX26" i="28"/>
  <c r="AI36" i="28"/>
  <c r="AP46" i="28"/>
  <c r="AX47" i="28"/>
  <c r="AI50" i="28"/>
  <c r="AZ54" i="28"/>
  <c r="AZ65" i="28"/>
  <c r="AH72" i="28"/>
  <c r="AL72" i="28" s="1"/>
  <c r="AJ73" i="28"/>
  <c r="AH74" i="28"/>
  <c r="AL74" i="28" s="1"/>
  <c r="AR78" i="28"/>
  <c r="AJ82" i="28"/>
  <c r="AG83" i="28"/>
  <c r="AM83" i="28" s="1"/>
  <c r="AQ84" i="28"/>
  <c r="AJ101" i="28"/>
  <c r="AR102" i="28"/>
  <c r="AY103" i="28"/>
  <c r="AH110" i="28"/>
  <c r="AL110" i="28" s="1"/>
  <c r="AH113" i="28"/>
  <c r="AL113" i="28" s="1"/>
  <c r="AU115" i="28"/>
  <c r="AH119" i="28"/>
  <c r="AL119" i="28" s="1"/>
  <c r="AG74" i="28"/>
  <c r="AM74" i="28" s="1"/>
  <c r="AG37" i="28"/>
  <c r="AM37" i="28" s="1"/>
  <c r="AJ50" i="28"/>
  <c r="AG51" i="28"/>
  <c r="AM51" i="28" s="1"/>
  <c r="AN51" i="28" s="1"/>
  <c r="AS51" i="28" s="1"/>
  <c r="AW61" i="28"/>
  <c r="AY62" i="28"/>
  <c r="AR72" i="28"/>
  <c r="AI74" i="28"/>
  <c r="AG76" i="28"/>
  <c r="AM76" i="28" s="1"/>
  <c r="AI77" i="28"/>
  <c r="AR82" i="28"/>
  <c r="AJ83" i="28"/>
  <c r="AR84" i="28"/>
  <c r="AG100" i="28"/>
  <c r="AM100" i="28" s="1"/>
  <c r="AU102" i="28"/>
  <c r="AZ103" i="28"/>
  <c r="BA105" i="28"/>
  <c r="AR109" i="28"/>
  <c r="AJ110" i="28"/>
  <c r="AR112" i="28"/>
  <c r="AJ113" i="28"/>
  <c r="AQ114" i="28"/>
  <c r="AV115" i="28"/>
  <c r="AP116" i="28"/>
  <c r="AR117" i="28"/>
  <c r="AJ119" i="28"/>
  <c r="AG121" i="28"/>
  <c r="AM121" i="28" s="1"/>
  <c r="AZ126" i="28"/>
  <c r="AI130" i="28"/>
  <c r="AI73" i="28"/>
  <c r="AP41" i="28"/>
  <c r="AJ37" i="28"/>
  <c r="AH51" i="28"/>
  <c r="AL51" i="28" s="1"/>
  <c r="AJ60" i="28"/>
  <c r="AR64" i="28"/>
  <c r="AJ67" i="28"/>
  <c r="AJ74" i="28"/>
  <c r="AP76" i="28"/>
  <c r="BA84" i="28"/>
  <c r="AY86" i="28"/>
  <c r="AU87" i="28"/>
  <c r="AQ93" i="28"/>
  <c r="AI98" i="28"/>
  <c r="AQ101" i="28"/>
  <c r="AV102" i="28"/>
  <c r="AQ108" i="28"/>
  <c r="AY115" i="28"/>
  <c r="AQ116" i="28"/>
  <c r="AW117" i="28"/>
  <c r="AU118" i="28"/>
  <c r="AO120" i="28"/>
  <c r="AH121" i="28"/>
  <c r="AL121" i="28" s="1"/>
  <c r="AG122" i="28"/>
  <c r="AM122" i="28" s="1"/>
  <c r="AI124" i="28"/>
  <c r="AJ130" i="28"/>
  <c r="AG39" i="28"/>
  <c r="AM39" i="28" s="1"/>
  <c r="AT18" i="28"/>
  <c r="AO18" i="28"/>
  <c r="AJ39" i="28"/>
  <c r="AP40" i="28"/>
  <c r="AQ41" i="28"/>
  <c r="AT45" i="28"/>
  <c r="AR50" i="28"/>
  <c r="AI19" i="28"/>
  <c r="AG27" i="28"/>
  <c r="AM27" i="28" s="1"/>
  <c r="AO28" i="28"/>
  <c r="AU29" i="28"/>
  <c r="AT36" i="28"/>
  <c r="AQ38" i="28"/>
  <c r="AQ40" i="28"/>
  <c r="AR41" i="28"/>
  <c r="AX42" i="28"/>
  <c r="AU45" i="28"/>
  <c r="AV46" i="28"/>
  <c r="AI51" i="28"/>
  <c r="AZ53" i="28"/>
  <c r="AP57" i="28"/>
  <c r="AO60" i="28"/>
  <c r="BA64" i="28"/>
  <c r="AI68" i="28"/>
  <c r="AQ69" i="28"/>
  <c r="AV72" i="28"/>
  <c r="AJ75" i="28"/>
  <c r="AR76" i="28"/>
  <c r="AQ77" i="28"/>
  <c r="AG80" i="28"/>
  <c r="AM80" i="28" s="1"/>
  <c r="AP81" i="28"/>
  <c r="AQ83" i="28"/>
  <c r="AH85" i="28"/>
  <c r="AL85" i="28" s="1"/>
  <c r="AZ86" i="28"/>
  <c r="AW87" i="28"/>
  <c r="AR93" i="28"/>
  <c r="AY94" i="28"/>
  <c r="AP98" i="28"/>
  <c r="AO99" i="28"/>
  <c r="AZ101" i="28"/>
  <c r="AY102" i="28"/>
  <c r="AR108" i="28"/>
  <c r="AV109" i="28"/>
  <c r="AR111" i="28"/>
  <c r="AV112" i="28"/>
  <c r="AP113" i="28"/>
  <c r="AW114" i="28"/>
  <c r="AZ115" i="28"/>
  <c r="AR116" i="28"/>
  <c r="AV118" i="28"/>
  <c r="AP119" i="28"/>
  <c r="AP120" i="28"/>
  <c r="AJ121" i="28"/>
  <c r="AH122" i="28"/>
  <c r="AL122" i="28" s="1"/>
  <c r="AO124" i="28"/>
  <c r="BA26" i="28"/>
  <c r="AR30" i="28"/>
  <c r="AP29" i="28"/>
  <c r="AP38" i="28"/>
  <c r="AG57" i="28"/>
  <c r="AM57" i="28" s="1"/>
  <c r="AG18" i="28"/>
  <c r="AM18" i="28" s="1"/>
  <c r="AL17" i="28"/>
  <c r="AJ19" i="28"/>
  <c r="AJ20" i="28"/>
  <c r="AP22" i="28"/>
  <c r="AP28" i="28"/>
  <c r="AV29" i="28"/>
  <c r="AW30" i="28"/>
  <c r="AP35" i="28"/>
  <c r="AU36" i="28"/>
  <c r="AP37" i="28"/>
  <c r="AU38" i="28"/>
  <c r="AR40" i="28"/>
  <c r="AX45" i="28"/>
  <c r="AY46" i="28"/>
  <c r="AV50" i="28"/>
  <c r="AR52" i="28"/>
  <c r="AQ57" i="28"/>
  <c r="AV60" i="28"/>
  <c r="BA61" i="28"/>
  <c r="AR68" i="28"/>
  <c r="AV69" i="28"/>
  <c r="AQ71" i="28"/>
  <c r="AW72" i="28"/>
  <c r="AX73" i="28"/>
  <c r="AR74" i="28"/>
  <c r="AO75" i="28"/>
  <c r="AU76" i="28"/>
  <c r="AR77" i="28"/>
  <c r="AO80" i="28"/>
  <c r="AQ81" i="28"/>
  <c r="AW82" i="28"/>
  <c r="AR83" i="28"/>
  <c r="AG86" i="28"/>
  <c r="AM86" i="28" s="1"/>
  <c r="AY87" i="28"/>
  <c r="AW93" i="28"/>
  <c r="AI97" i="28"/>
  <c r="AQ98" i="28"/>
  <c r="AQ99" i="28"/>
  <c r="AR100" i="28"/>
  <c r="AQ107" i="28"/>
  <c r="AW108" i="28"/>
  <c r="AW109" i="28"/>
  <c r="AQ110" i="28"/>
  <c r="AW111" i="28"/>
  <c r="AY112" i="28"/>
  <c r="AZ114" i="28"/>
  <c r="BA115" i="28"/>
  <c r="AV116" i="28"/>
  <c r="AY118" i="28"/>
  <c r="AQ120" i="28"/>
  <c r="AR121" i="28"/>
  <c r="AR124" i="28"/>
  <c r="AO129" i="28"/>
  <c r="AR130" i="28"/>
  <c r="BA74" i="28"/>
  <c r="AJ41" i="28"/>
  <c r="AR28" i="28"/>
  <c r="AX30" i="28"/>
  <c r="AQ35" i="28"/>
  <c r="AV36" i="28"/>
  <c r="AQ37" i="28"/>
  <c r="AU39" i="28"/>
  <c r="AU40" i="28"/>
  <c r="AX41" i="28"/>
  <c r="AQ44" i="28"/>
  <c r="AY45" i="28"/>
  <c r="AV49" i="28"/>
  <c r="AW50" i="28"/>
  <c r="BA52" i="28"/>
  <c r="AI55" i="28"/>
  <c r="AT56" i="28"/>
  <c r="AQ59" i="28"/>
  <c r="AY60" i="28"/>
  <c r="AQ67" i="28"/>
  <c r="AT68" i="28"/>
  <c r="AU71" i="28"/>
  <c r="AU74" i="28"/>
  <c r="AP75" i="28"/>
  <c r="AV76" i="28"/>
  <c r="AU77" i="28"/>
  <c r="AY81" i="28"/>
  <c r="AX82" i="28"/>
  <c r="AU83" i="28"/>
  <c r="BA87" i="28"/>
  <c r="AP96" i="28"/>
  <c r="AU97" i="28"/>
  <c r="AV99" i="28"/>
  <c r="BA102" i="28"/>
  <c r="AR107" i="28"/>
  <c r="AX108" i="28"/>
  <c r="AY109" i="28"/>
  <c r="AR110" i="28"/>
  <c r="AZ112" i="28"/>
  <c r="AR113" i="28"/>
  <c r="AZ118" i="28"/>
  <c r="AR119" i="28"/>
  <c r="AU121" i="28"/>
  <c r="AP122" i="28"/>
  <c r="AQ123" i="28"/>
  <c r="AQ129" i="28"/>
  <c r="AX36" i="28"/>
  <c r="AU37" i="28"/>
  <c r="AW38" i="28"/>
  <c r="AY41" i="28"/>
  <c r="AZ72" i="28"/>
  <c r="AV83" i="28"/>
  <c r="AU98" i="28"/>
  <c r="AU100" i="28"/>
  <c r="AZ108" i="28"/>
  <c r="AZ109" i="28"/>
  <c r="AV110" i="28"/>
  <c r="BA112" i="28"/>
  <c r="AV121" i="28"/>
  <c r="AU124" i="28"/>
  <c r="AU130" i="28"/>
  <c r="AI39" i="28"/>
  <c r="AV39" i="28"/>
  <c r="AR18" i="28"/>
  <c r="AQ19" i="28"/>
  <c r="AT27" i="28"/>
  <c r="AZ41" i="28"/>
  <c r="AI47" i="28"/>
  <c r="AZ49" i="28"/>
  <c r="AU55" i="28"/>
  <c r="AY59" i="28"/>
  <c r="AJ62" i="28"/>
  <c r="AJ66" i="28"/>
  <c r="AY71" i="28"/>
  <c r="AX74" i="28"/>
  <c r="AU80" i="28"/>
  <c r="BA83" i="28"/>
  <c r="AY100" i="28"/>
  <c r="AH104" i="28"/>
  <c r="AL104" i="28" s="1"/>
  <c r="AW107" i="28"/>
  <c r="AW110" i="28"/>
  <c r="AY121" i="28"/>
  <c r="AY129" i="28"/>
  <c r="AV130" i="28"/>
  <c r="AJ51" i="28"/>
  <c r="AO19" i="28"/>
  <c r="AU28" i="28"/>
  <c r="AU57" i="28"/>
  <c r="AV28" i="28"/>
  <c r="AZ28" i="28"/>
  <c r="AJ47" i="28"/>
  <c r="AZ50" i="28"/>
  <c r="AU51" i="28"/>
  <c r="AH65" i="28"/>
  <c r="AL65" i="28" s="1"/>
  <c r="AX67" i="28"/>
  <c r="AX68" i="28"/>
  <c r="AY74" i="28"/>
  <c r="AZ76" i="28"/>
  <c r="AG82" i="28"/>
  <c r="AM82" i="28" s="1"/>
  <c r="AQ91" i="28"/>
  <c r="BA113" i="28"/>
  <c r="AZ121" i="28"/>
  <c r="AU122" i="28"/>
  <c r="AY124" i="28"/>
  <c r="AY130" i="28"/>
  <c r="AJ30" i="28"/>
  <c r="AZ51" i="28"/>
  <c r="AI82" i="28"/>
  <c r="AY77" i="28"/>
  <c r="AV35" i="28"/>
  <c r="AY36" i="28"/>
  <c r="AV37" i="28"/>
  <c r="AX44" i="28"/>
  <c r="AT20" i="28"/>
  <c r="AT21" i="28"/>
  <c r="AJ32" i="28"/>
  <c r="AU34" i="28"/>
  <c r="AW35" i="28"/>
  <c r="AZ36" i="28"/>
  <c r="BA38" i="28"/>
  <c r="AY39" i="28"/>
  <c r="AY44" i="28"/>
  <c r="AI54" i="28"/>
  <c r="AX56" i="28"/>
  <c r="AO66" i="28"/>
  <c r="AI83" i="28"/>
  <c r="AW18" i="28"/>
  <c r="AY19" i="28"/>
  <c r="AW21" i="28"/>
  <c r="AR26" i="28"/>
  <c r="AX27" i="28"/>
  <c r="BA28" i="28"/>
  <c r="AR33" i="28"/>
  <c r="AZ34" i="28"/>
  <c r="BA37" i="28"/>
  <c r="AZ39" i="28"/>
  <c r="AZ44" i="28"/>
  <c r="AU48" i="28"/>
  <c r="AX51" i="28"/>
  <c r="AW55" i="28"/>
  <c r="AY56" i="28"/>
  <c r="BA59" i="28"/>
  <c r="AQ65" i="28"/>
  <c r="AV66" i="28"/>
  <c r="AY68" i="28"/>
  <c r="AG87" i="28"/>
  <c r="AM87" i="28" s="1"/>
  <c r="AR91" i="28"/>
  <c r="AZ97" i="28"/>
  <c r="AY106" i="28"/>
  <c r="AG116" i="28"/>
  <c r="AM116" i="28" s="1"/>
  <c r="BA119" i="28"/>
  <c r="BA121" i="28"/>
  <c r="BA123" i="28"/>
  <c r="AZ124" i="28"/>
  <c r="AQ126" i="28"/>
  <c r="AR127" i="28"/>
  <c r="AU128" i="28"/>
  <c r="AZ130" i="28"/>
  <c r="AJ18" i="28"/>
  <c r="AP18" i="28"/>
  <c r="AI18" i="28"/>
  <c r="AY18" i="28"/>
  <c r="AX18" i="28"/>
  <c r="AZ22" i="28"/>
  <c r="AW25" i="28"/>
  <c r="AR25" i="28"/>
  <c r="BA25" i="28"/>
  <c r="AG29" i="28"/>
  <c r="AJ29" i="28"/>
  <c r="AI29" i="28"/>
  <c r="AO29" i="28"/>
  <c r="AT58" i="28"/>
  <c r="AH58" i="28"/>
  <c r="AL58" i="28" s="1"/>
  <c r="AJ58" i="28"/>
  <c r="AI58" i="28"/>
  <c r="AG58" i="28"/>
  <c r="AX58" i="28"/>
  <c r="AZ33" i="28"/>
  <c r="AV33" i="28"/>
  <c r="AZ52" i="28"/>
  <c r="AV52" i="28"/>
  <c r="AW81" i="28"/>
  <c r="AJ81" i="28"/>
  <c r="AJ25" i="28"/>
  <c r="AI62" i="28"/>
  <c r="AH31" i="28"/>
  <c r="AL31" i="28" s="1"/>
  <c r="AH43" i="28"/>
  <c r="AL43" i="28" s="1"/>
  <c r="AZ48" i="28"/>
  <c r="AJ48" i="28"/>
  <c r="AI48" i="28"/>
  <c r="AH48" i="28"/>
  <c r="AL48" i="28" s="1"/>
  <c r="AV48" i="28"/>
  <c r="AG48" i="28"/>
  <c r="AJ49" i="28"/>
  <c r="AI49" i="28"/>
  <c r="AQ52" i="28"/>
  <c r="AQ56" i="28"/>
  <c r="AZ56" i="28"/>
  <c r="AJ56" i="28"/>
  <c r="AI56" i="28"/>
  <c r="AH56" i="28"/>
  <c r="AL56" i="28" s="1"/>
  <c r="AW58" i="28"/>
  <c r="AR58" i="28"/>
  <c r="AQ63" i="28"/>
  <c r="AG67" i="28"/>
  <c r="AX69" i="28"/>
  <c r="AI69" i="28"/>
  <c r="AO69" i="28"/>
  <c r="AJ69" i="28"/>
  <c r="AT69" i="28"/>
  <c r="AU84" i="28"/>
  <c r="AY84" i="28"/>
  <c r="AP84" i="28"/>
  <c r="AW90" i="28"/>
  <c r="BA90" i="28"/>
  <c r="AH97" i="28"/>
  <c r="AL97" i="28" s="1"/>
  <c r="AZ42" i="28"/>
  <c r="AJ42" i="28"/>
  <c r="AI42" i="28"/>
  <c r="AH42" i="28"/>
  <c r="AL42" i="28" s="1"/>
  <c r="AJ59" i="28"/>
  <c r="AI59" i="28"/>
  <c r="AT59" i="28"/>
  <c r="AG59" i="28"/>
  <c r="AO59" i="28"/>
  <c r="AH59" i="28"/>
  <c r="AL59" i="28" s="1"/>
  <c r="AP61" i="28"/>
  <c r="AU61" i="28"/>
  <c r="AJ61" i="28"/>
  <c r="AI61" i="28"/>
  <c r="AG61" i="28"/>
  <c r="AG25" i="28"/>
  <c r="AT52" i="28"/>
  <c r="AH52" i="28"/>
  <c r="AL52" i="28" s="1"/>
  <c r="AJ52" i="28"/>
  <c r="AI52" i="28"/>
  <c r="AG52" i="28"/>
  <c r="AO52" i="28"/>
  <c r="AQ62" i="28"/>
  <c r="AZ62" i="28"/>
  <c r="AG62" i="28"/>
  <c r="AV62" i="28"/>
  <c r="AX63" i="28"/>
  <c r="AO63" i="28"/>
  <c r="AJ63" i="28"/>
  <c r="AI63" i="28"/>
  <c r="AH63" i="28"/>
  <c r="AL63" i="28" s="1"/>
  <c r="AG63" i="28"/>
  <c r="AI114" i="28"/>
  <c r="AT114" i="28"/>
  <c r="AH114" i="28"/>
  <c r="AL114" i="28" s="1"/>
  <c r="AJ114" i="28"/>
  <c r="AG114" i="28"/>
  <c r="AO114" i="28"/>
  <c r="AX114" i="28"/>
  <c r="AG24" i="28"/>
  <c r="AP24" i="28"/>
  <c r="BA35" i="28"/>
  <c r="AG42" i="28"/>
  <c r="AP99" i="28"/>
  <c r="AY99" i="28"/>
  <c r="AI99" i="28"/>
  <c r="AU99" i="28"/>
  <c r="AJ99" i="28"/>
  <c r="AG99" i="28"/>
  <c r="AI25" i="28"/>
  <c r="AW29" i="28"/>
  <c r="AR29" i="28"/>
  <c r="AT38" i="28"/>
  <c r="AH38" i="28"/>
  <c r="AL38" i="28" s="1"/>
  <c r="AG38" i="28"/>
  <c r="AX38" i="28"/>
  <c r="AJ38" i="28"/>
  <c r="AQ43" i="28"/>
  <c r="AZ43" i="28"/>
  <c r="AH29" i="28"/>
  <c r="AL29" i="28" s="1"/>
  <c r="AQ42" i="28"/>
  <c r="AH81" i="28"/>
  <c r="AL81" i="28" s="1"/>
  <c r="AX84" i="28"/>
  <c r="AI84" i="28"/>
  <c r="AG84" i="28"/>
  <c r="AJ84" i="28"/>
  <c r="AH84" i="28"/>
  <c r="AL84" i="28" s="1"/>
  <c r="AT84" i="28"/>
  <c r="AO84" i="28"/>
  <c r="AY21" i="28"/>
  <c r="AI21" i="28"/>
  <c r="AU21" i="28"/>
  <c r="AH21" i="28"/>
  <c r="AL21" i="28" s="1"/>
  <c r="AG23" i="28"/>
  <c r="AJ23" i="28"/>
  <c r="AI23" i="28"/>
  <c r="AZ21" i="28"/>
  <c r="AV21" i="28"/>
  <c r="AI24" i="28"/>
  <c r="AY24" i="28"/>
  <c r="AI31" i="28"/>
  <c r="AX34" i="28"/>
  <c r="AJ34" i="28"/>
  <c r="AT34" i="28"/>
  <c r="AG34" i="28"/>
  <c r="AV34" i="28"/>
  <c r="AH40" i="28"/>
  <c r="AL40" i="28" s="1"/>
  <c r="AJ43" i="28"/>
  <c r="AI44" i="28"/>
  <c r="AR56" i="28"/>
  <c r="BA56" i="28"/>
  <c r="AI67" i="28"/>
  <c r="AW70" i="28"/>
  <c r="AR70" i="28"/>
  <c r="AQ95" i="28"/>
  <c r="AZ95" i="28"/>
  <c r="AV95" i="28"/>
  <c r="AO71" i="28"/>
  <c r="AJ71" i="28"/>
  <c r="AX71" i="28"/>
  <c r="AI71" i="28"/>
  <c r="AH71" i="28"/>
  <c r="AL71" i="28" s="1"/>
  <c r="AG71" i="28"/>
  <c r="AW80" i="28"/>
  <c r="AR80" i="28"/>
  <c r="BA80" i="28"/>
  <c r="AH25" i="28"/>
  <c r="AL25" i="28" s="1"/>
  <c r="AY52" i="28"/>
  <c r="AU52" i="28"/>
  <c r="AP52" i="28"/>
  <c r="AY63" i="28"/>
  <c r="AP63" i="28"/>
  <c r="AT90" i="28"/>
  <c r="AH90" i="28"/>
  <c r="AL90" i="28" s="1"/>
  <c r="AJ90" i="28"/>
  <c r="AO90" i="28"/>
  <c r="AX90" i="28"/>
  <c r="AI90" i="28"/>
  <c r="AG90" i="28"/>
  <c r="AI22" i="28"/>
  <c r="AV24" i="28"/>
  <c r="AY27" i="28"/>
  <c r="AI27" i="28"/>
  <c r="AU27" i="28"/>
  <c r="AH27" i="28"/>
  <c r="AL27" i="28" s="1"/>
  <c r="AW31" i="28"/>
  <c r="AR31" i="28"/>
  <c r="BA31" i="28"/>
  <c r="AH62" i="28"/>
  <c r="AL62" i="28" s="1"/>
  <c r="BA17" i="28"/>
  <c r="AR54" i="28"/>
  <c r="AW54" i="28"/>
  <c r="AJ54" i="28"/>
  <c r="AY70" i="28"/>
  <c r="AP70" i="28"/>
  <c r="AI70" i="28"/>
  <c r="BA97" i="28"/>
  <c r="AR97" i="28"/>
  <c r="AJ97" i="28"/>
  <c r="AW97" i="28"/>
  <c r="AJ24" i="28"/>
  <c r="AZ24" i="28"/>
  <c r="AP26" i="28"/>
  <c r="AY26" i="28"/>
  <c r="AJ27" i="28"/>
  <c r="AX28" i="28"/>
  <c r="AJ28" i="28"/>
  <c r="AT28" i="28"/>
  <c r="AG28" i="28"/>
  <c r="AG30" i="28"/>
  <c r="AP30" i="28"/>
  <c r="AY30" i="28"/>
  <c r="AI38" i="28"/>
  <c r="AJ44" i="28"/>
  <c r="AV45" i="28"/>
  <c r="AG45" i="28"/>
  <c r="AQ45" i="28"/>
  <c r="AW49" i="28"/>
  <c r="AR49" i="28"/>
  <c r="BA49" i="28"/>
  <c r="AX52" i="28"/>
  <c r="AG56" i="28"/>
  <c r="AX59" i="28"/>
  <c r="AT63" i="28"/>
  <c r="AG70" i="28"/>
  <c r="AR81" i="28"/>
  <c r="AU88" i="28"/>
  <c r="AP88" i="28"/>
  <c r="AY88" i="28"/>
  <c r="AR90" i="28"/>
  <c r="AT31" i="28"/>
  <c r="AX29" i="28"/>
  <c r="AU85" i="28"/>
  <c r="AP85" i="28"/>
  <c r="AJ85" i="28"/>
  <c r="AY85" i="28"/>
  <c r="AI85" i="28"/>
  <c r="AG85" i="28"/>
  <c r="AH22" i="28"/>
  <c r="AL22" i="28" s="1"/>
  <c r="AY33" i="28"/>
  <c r="AI33" i="28"/>
  <c r="AU33" i="28"/>
  <c r="AH33" i="28"/>
  <c r="AL33" i="28" s="1"/>
  <c r="AG31" i="28"/>
  <c r="AW43" i="28"/>
  <c r="AR43" i="28"/>
  <c r="AH24" i="28"/>
  <c r="AL24" i="28" s="1"/>
  <c r="AG21" i="28"/>
  <c r="AQ22" i="28"/>
  <c r="AV26" i="28"/>
  <c r="AP32" i="28"/>
  <c r="AY32" i="28"/>
  <c r="AI32" i="28"/>
  <c r="BA36" i="28"/>
  <c r="AW36" i="28"/>
  <c r="AH36" i="28"/>
  <c r="AL36" i="28" s="1"/>
  <c r="AR36" i="28"/>
  <c r="AP43" i="28"/>
  <c r="AX46" i="28"/>
  <c r="AG46" i="28"/>
  <c r="AJ46" i="28"/>
  <c r="AI46" i="28"/>
  <c r="AT46" i="28"/>
  <c r="AQ47" i="28"/>
  <c r="AQ48" i="28"/>
  <c r="AH49" i="28"/>
  <c r="AL49" i="28" s="1"/>
  <c r="AO58" i="28"/>
  <c r="AY61" i="28"/>
  <c r="AU63" i="28"/>
  <c r="BA69" i="28"/>
  <c r="AR69" i="28"/>
  <c r="AU70" i="28"/>
  <c r="AG33" i="28"/>
  <c r="AX23" i="28"/>
  <c r="AT19" i="28"/>
  <c r="AU20" i="28"/>
  <c r="AW23" i="28"/>
  <c r="AR23" i="28"/>
  <c r="AR17" i="28"/>
  <c r="AW19" i="28"/>
  <c r="AR19" i="28"/>
  <c r="AJ21" i="28"/>
  <c r="AH23" i="28"/>
  <c r="AL23" i="28" s="1"/>
  <c r="AP33" i="28"/>
  <c r="AG36" i="28"/>
  <c r="AV42" i="28"/>
  <c r="AH45" i="28"/>
  <c r="AL45" i="28" s="1"/>
  <c r="AZ63" i="28"/>
  <c r="AJ65" i="28"/>
  <c r="AI65" i="28"/>
  <c r="AT65" i="28"/>
  <c r="AG65" i="28"/>
  <c r="AO65" i="28"/>
  <c r="AG69" i="28"/>
  <c r="AR92" i="28"/>
  <c r="AW92" i="28"/>
  <c r="AI92" i="28"/>
  <c r="BA92" i="28"/>
  <c r="AU18" i="28"/>
  <c r="AG19" i="28"/>
  <c r="AH20" i="28"/>
  <c r="AL20" i="28" s="1"/>
  <c r="AX22" i="28"/>
  <c r="AJ22" i="28"/>
  <c r="AT22" i="28"/>
  <c r="AG22" i="28"/>
  <c r="AU22" i="28"/>
  <c r="BA23" i="28"/>
  <c r="AH26" i="28"/>
  <c r="AL26" i="28" s="1"/>
  <c r="AP27" i="28"/>
  <c r="AT29" i="28"/>
  <c r="AH30" i="28"/>
  <c r="AL30" i="28" s="1"/>
  <c r="AZ32" i="28"/>
  <c r="AQ33" i="28"/>
  <c r="AH34" i="28"/>
  <c r="AL34" i="28" s="1"/>
  <c r="AJ36" i="28"/>
  <c r="AX37" i="28"/>
  <c r="AI37" i="28"/>
  <c r="AH37" i="28"/>
  <c r="AL37" i="28" s="1"/>
  <c r="AT37" i="28"/>
  <c r="AU43" i="28"/>
  <c r="AI45" i="28"/>
  <c r="AV47" i="28"/>
  <c r="AP49" i="28"/>
  <c r="BA58" i="28"/>
  <c r="AH69" i="28"/>
  <c r="AL69" i="28" s="1"/>
  <c r="BA81" i="28"/>
  <c r="AP105" i="28"/>
  <c r="AY105" i="28"/>
  <c r="AJ105" i="28"/>
  <c r="AI105" i="28"/>
  <c r="AG105" i="28"/>
  <c r="AX31" i="28"/>
  <c r="AJ31" i="28"/>
  <c r="AX40" i="28"/>
  <c r="AG40" i="28"/>
  <c r="AJ40" i="28"/>
  <c r="AI40" i="28"/>
  <c r="AT40" i="28"/>
  <c r="AP67" i="28"/>
  <c r="AY67" i="28"/>
  <c r="AU67" i="28"/>
  <c r="AU78" i="28"/>
  <c r="AY78" i="28"/>
  <c r="AI35" i="28"/>
  <c r="AH80" i="28"/>
  <c r="AL80" i="28" s="1"/>
  <c r="AZ27" i="28"/>
  <c r="AV27" i="28"/>
  <c r="BA29" i="28"/>
  <c r="AI80" i="28"/>
  <c r="AH18" i="28"/>
  <c r="AH19" i="28"/>
  <c r="AL19" i="28" s="1"/>
  <c r="AI20" i="28"/>
  <c r="AI26" i="28"/>
  <c r="AQ27" i="28"/>
  <c r="AH28" i="28"/>
  <c r="AL28" i="28" s="1"/>
  <c r="AI30" i="28"/>
  <c r="AH32" i="28"/>
  <c r="AL32" i="28" s="1"/>
  <c r="AI34" i="28"/>
  <c r="AT35" i="28"/>
  <c r="AH35" i="28"/>
  <c r="AL35" i="28" s="1"/>
  <c r="AG35" i="28"/>
  <c r="AX35" i="28"/>
  <c r="AJ35" i="28"/>
  <c r="AO38" i="28"/>
  <c r="AV43" i="28"/>
  <c r="AR44" i="28"/>
  <c r="AJ45" i="28"/>
  <c r="AU49" i="28"/>
  <c r="BA54" i="28"/>
  <c r="AV56" i="28"/>
  <c r="BA70" i="28"/>
  <c r="AU108" i="28"/>
  <c r="AY108" i="28"/>
  <c r="AJ108" i="28"/>
  <c r="AG108" i="28"/>
  <c r="AU41" i="28"/>
  <c r="BA42" i="28"/>
  <c r="AW42" i="28"/>
  <c r="AU47" i="28"/>
  <c r="BA48" i="28"/>
  <c r="AW48" i="28"/>
  <c r="BA63" i="28"/>
  <c r="AW63" i="28"/>
  <c r="BA71" i="28"/>
  <c r="AR85" i="28"/>
  <c r="BA85" i="28"/>
  <c r="AJ53" i="28"/>
  <c r="AI53" i="28"/>
  <c r="AT53" i="28"/>
  <c r="AG53" i="28"/>
  <c r="AX53" i="28"/>
  <c r="AX57" i="28"/>
  <c r="AO57" i="28"/>
  <c r="AJ57" i="28"/>
  <c r="AI57" i="28"/>
  <c r="AT64" i="28"/>
  <c r="AH64" i="28"/>
  <c r="AL64" i="28" s="1"/>
  <c r="AJ64" i="28"/>
  <c r="AI64" i="28"/>
  <c r="AG64" i="28"/>
  <c r="AQ68" i="28"/>
  <c r="AZ68" i="28"/>
  <c r="AX72" i="28"/>
  <c r="AI72" i="28"/>
  <c r="AG72" i="28"/>
  <c r="AY125" i="28"/>
  <c r="AP125" i="28"/>
  <c r="AU125" i="28"/>
  <c r="AG125" i="28"/>
  <c r="AR37" i="28"/>
  <c r="AR39" i="28"/>
  <c r="AW41" i="28"/>
  <c r="AW47" i="28"/>
  <c r="AY64" i="28"/>
  <c r="AU64" i="28"/>
  <c r="BA66" i="28"/>
  <c r="AU72" i="28"/>
  <c r="AP72" i="28"/>
  <c r="AV75" i="28"/>
  <c r="AJ77" i="28"/>
  <c r="AX77" i="28"/>
  <c r="AH77" i="28"/>
  <c r="AL77" i="28" s="1"/>
  <c r="AG77" i="28"/>
  <c r="AT77" i="28"/>
  <c r="AX92" i="28"/>
  <c r="AJ92" i="28"/>
  <c r="AH92" i="28"/>
  <c r="AL92" i="28" s="1"/>
  <c r="AG92" i="28"/>
  <c r="AT92" i="28"/>
  <c r="AW101" i="28"/>
  <c r="AR101" i="28"/>
  <c r="AP44" i="28"/>
  <c r="BA51" i="28"/>
  <c r="AW51" i="28"/>
  <c r="AV51" i="28"/>
  <c r="AY55" i="28"/>
  <c r="AW60" i="28"/>
  <c r="AZ64" i="28"/>
  <c r="AV64" i="28"/>
  <c r="AG68" i="28"/>
  <c r="AZ75" i="28"/>
  <c r="AT91" i="28"/>
  <c r="AG91" i="28"/>
  <c r="AI91" i="28"/>
  <c r="AH91" i="28"/>
  <c r="AL91" i="28" s="1"/>
  <c r="AO91" i="28"/>
  <c r="AJ91" i="28"/>
  <c r="AI101" i="28"/>
  <c r="AI103" i="28"/>
  <c r="AR103" i="28"/>
  <c r="AJ103" i="28"/>
  <c r="AH103" i="28"/>
  <c r="AL103" i="28" s="1"/>
  <c r="AW103" i="28"/>
  <c r="AI111" i="28"/>
  <c r="AT111" i="28"/>
  <c r="AH111" i="28"/>
  <c r="AL111" i="28" s="1"/>
  <c r="AJ111" i="28"/>
  <c r="AG111" i="28"/>
  <c r="AG55" i="28"/>
  <c r="BA57" i="28"/>
  <c r="AW57" i="28"/>
  <c r="AH68" i="28"/>
  <c r="AL68" i="28" s="1"/>
  <c r="AX78" i="28"/>
  <c r="AI78" i="28"/>
  <c r="AG78" i="28"/>
  <c r="AO78" i="28"/>
  <c r="AJ78" i="28"/>
  <c r="AH78" i="28"/>
  <c r="AL78" i="28" s="1"/>
  <c r="AP79" i="28"/>
  <c r="AY79" i="28"/>
  <c r="AJ79" i="28"/>
  <c r="AI79" i="28"/>
  <c r="AJ94" i="28"/>
  <c r="AI94" i="28"/>
  <c r="AG94" i="28"/>
  <c r="AX94" i="28"/>
  <c r="AT94" i="28"/>
  <c r="AU111" i="28"/>
  <c r="AY111" i="28"/>
  <c r="AP111" i="28"/>
  <c r="AH39" i="28"/>
  <c r="AL39" i="28" s="1"/>
  <c r="BA45" i="28"/>
  <c r="AW45" i="28"/>
  <c r="AJ55" i="28"/>
  <c r="AH57" i="28"/>
  <c r="AL57" i="28" s="1"/>
  <c r="AY58" i="28"/>
  <c r="AU58" i="28"/>
  <c r="BA60" i="28"/>
  <c r="AJ68" i="28"/>
  <c r="AU69" i="28"/>
  <c r="AP69" i="28"/>
  <c r="AY69" i="28"/>
  <c r="AR71" i="28"/>
  <c r="AJ72" i="28"/>
  <c r="BA73" i="28"/>
  <c r="AR73" i="28"/>
  <c r="AY89" i="28"/>
  <c r="AU89" i="28"/>
  <c r="AU90" i="28"/>
  <c r="AP90" i="28"/>
  <c r="AP93" i="28"/>
  <c r="AJ93" i="28"/>
  <c r="AG93" i="28"/>
  <c r="AU93" i="28"/>
  <c r="AI93" i="28"/>
  <c r="AY93" i="28"/>
  <c r="AX95" i="28"/>
  <c r="AH95" i="28"/>
  <c r="AL95" i="28" s="1"/>
  <c r="AJ95" i="28"/>
  <c r="AI95" i="28"/>
  <c r="AO95" i="28"/>
  <c r="AG95" i="28"/>
  <c r="AG20" i="28"/>
  <c r="AG26" i="28"/>
  <c r="AG32" i="28"/>
  <c r="AW39" i="28"/>
  <c r="BA40" i="28"/>
  <c r="AX43" i="28"/>
  <c r="AG43" i="28"/>
  <c r="BA46" i="28"/>
  <c r="AX49" i="28"/>
  <c r="AT49" i="28"/>
  <c r="AG49" i="28"/>
  <c r="AZ58" i="28"/>
  <c r="AV58" i="28"/>
  <c r="AI60" i="28"/>
  <c r="AO64" i="28"/>
  <c r="AT70" i="28"/>
  <c r="AH70" i="28"/>
  <c r="AL70" i="28" s="1"/>
  <c r="AO70" i="28"/>
  <c r="AX70" i="28"/>
  <c r="AJ70" i="28"/>
  <c r="AO72" i="28"/>
  <c r="AG73" i="28"/>
  <c r="AG79" i="28"/>
  <c r="AZ80" i="28"/>
  <c r="AJ80" i="28"/>
  <c r="AX81" i="28"/>
  <c r="AI81" i="28"/>
  <c r="AG81" i="28"/>
  <c r="AT81" i="28"/>
  <c r="AO81" i="28"/>
  <c r="AW85" i="28"/>
  <c r="AO88" i="28"/>
  <c r="AX88" i="28"/>
  <c r="AI88" i="28"/>
  <c r="AH88" i="28"/>
  <c r="AL88" i="28" s="1"/>
  <c r="AJ88" i="28"/>
  <c r="AG88" i="28"/>
  <c r="AZ90" i="28"/>
  <c r="AV90" i="28"/>
  <c r="AQ90" i="28"/>
  <c r="AY95" i="28"/>
  <c r="AU95" i="28"/>
  <c r="AX98" i="28"/>
  <c r="AO98" i="28"/>
  <c r="AG98" i="28"/>
  <c r="AJ98" i="28"/>
  <c r="AH98" i="28"/>
  <c r="AL98" i="28" s="1"/>
  <c r="AW106" i="28"/>
  <c r="AR106" i="28"/>
  <c r="BA106" i="28"/>
  <c r="AO111" i="28"/>
  <c r="AW78" i="28"/>
  <c r="AV84" i="28"/>
  <c r="AZ88" i="28"/>
  <c r="AV88" i="28"/>
  <c r="AT96" i="28"/>
  <c r="AH96" i="28"/>
  <c r="AL96" i="28" s="1"/>
  <c r="AJ96" i="28"/>
  <c r="AO96" i="28"/>
  <c r="AJ100" i="28"/>
  <c r="AI100" i="28"/>
  <c r="AH100" i="28"/>
  <c r="AL100" i="28" s="1"/>
  <c r="AX100" i="28"/>
  <c r="AI109" i="28"/>
  <c r="AT109" i="28"/>
  <c r="AX109" i="28"/>
  <c r="AG109" i="28"/>
  <c r="AO109" i="28"/>
  <c r="AI112" i="28"/>
  <c r="AT112" i="28"/>
  <c r="AO112" i="28"/>
  <c r="AX112" i="28"/>
  <c r="AU114" i="28"/>
  <c r="AY114" i="28"/>
  <c r="AP114" i="28"/>
  <c r="AI117" i="28"/>
  <c r="AT117" i="28"/>
  <c r="AH117" i="28"/>
  <c r="AL117" i="28" s="1"/>
  <c r="AJ117" i="28"/>
  <c r="AG117" i="28"/>
  <c r="AZ125" i="28"/>
  <c r="AQ125" i="28"/>
  <c r="AO41" i="28"/>
  <c r="AO44" i="28"/>
  <c r="AO47" i="28"/>
  <c r="AO50" i="28"/>
  <c r="AR53" i="28"/>
  <c r="AP54" i="28"/>
  <c r="AR59" i="28"/>
  <c r="AP60" i="28"/>
  <c r="AR65" i="28"/>
  <c r="AP66" i="28"/>
  <c r="AO74" i="28"/>
  <c r="AP82" i="28"/>
  <c r="AZ91" i="28"/>
  <c r="AZ93" i="28"/>
  <c r="AX96" i="28"/>
  <c r="AW98" i="28"/>
  <c r="AJ106" i="28"/>
  <c r="AI106" i="28"/>
  <c r="AG106" i="28"/>
  <c r="AT106" i="28"/>
  <c r="AI115" i="28"/>
  <c r="AT115" i="28"/>
  <c r="AO115" i="28"/>
  <c r="AX115" i="28"/>
  <c r="BA125" i="28"/>
  <c r="AW125" i="28"/>
  <c r="AX75" i="28"/>
  <c r="AI75" i="28"/>
  <c r="AG75" i="28"/>
  <c r="AV77" i="28"/>
  <c r="AT83" i="28"/>
  <c r="BA91" i="28"/>
  <c r="AJ126" i="28"/>
  <c r="AT55" i="28"/>
  <c r="AH55" i="28"/>
  <c r="AL55" i="28" s="1"/>
  <c r="AT61" i="28"/>
  <c r="AH61" i="28"/>
  <c r="AL61" i="28" s="1"/>
  <c r="AT67" i="28"/>
  <c r="AH67" i="28"/>
  <c r="AL67" i="28" s="1"/>
  <c r="AX87" i="28"/>
  <c r="AJ87" i="28"/>
  <c r="AT87" i="28"/>
  <c r="AX89" i="28"/>
  <c r="AO89" i="28"/>
  <c r="AJ89" i="28"/>
  <c r="AH89" i="28"/>
  <c r="AL89" i="28" s="1"/>
  <c r="AG89" i="28"/>
  <c r="AZ106" i="28"/>
  <c r="AV106" i="28"/>
  <c r="AQ106" i="28"/>
  <c r="AI118" i="28"/>
  <c r="AT118" i="28"/>
  <c r="AO118" i="28"/>
  <c r="AX118" i="28"/>
  <c r="AI120" i="28"/>
  <c r="AT120" i="28"/>
  <c r="AH120" i="28"/>
  <c r="AL120" i="28" s="1"/>
  <c r="AJ120" i="28"/>
  <c r="AG120" i="28"/>
  <c r="AW128" i="28"/>
  <c r="AR128" i="28"/>
  <c r="BA128" i="28"/>
  <c r="AI129" i="28"/>
  <c r="AT129" i="28"/>
  <c r="AH129" i="28"/>
  <c r="AL129" i="28" s="1"/>
  <c r="AJ129" i="28"/>
  <c r="AG129" i="28"/>
  <c r="AG41" i="28"/>
  <c r="AG44" i="28"/>
  <c r="AG47" i="28"/>
  <c r="AG50" i="28"/>
  <c r="AG54" i="28"/>
  <c r="AT54" i="28"/>
  <c r="AG60" i="28"/>
  <c r="AT60" i="28"/>
  <c r="AG66" i="28"/>
  <c r="AT66" i="28"/>
  <c r="AI76" i="28"/>
  <c r="AH83" i="28"/>
  <c r="AL83" i="28" s="1"/>
  <c r="AX83" i="28"/>
  <c r="AV87" i="28"/>
  <c r="AZ89" i="28"/>
  <c r="AV89" i="28"/>
  <c r="AY92" i="28"/>
  <c r="AU92" i="28"/>
  <c r="AR95" i="28"/>
  <c r="AI96" i="28"/>
  <c r="AY101" i="28"/>
  <c r="AU101" i="28"/>
  <c r="AP101" i="28"/>
  <c r="AX104" i="28"/>
  <c r="AO104" i="28"/>
  <c r="AI104" i="28"/>
  <c r="AG104" i="28"/>
  <c r="AH106" i="28"/>
  <c r="AL106" i="28" s="1"/>
  <c r="AX107" i="28"/>
  <c r="AH107" i="28"/>
  <c r="AL107" i="28" s="1"/>
  <c r="AT107" i="28"/>
  <c r="AG107" i="28"/>
  <c r="AO107" i="28"/>
  <c r="AJ107" i="28"/>
  <c r="AJ109" i="28"/>
  <c r="AX110" i="28"/>
  <c r="AI110" i="28"/>
  <c r="AT110" i="28"/>
  <c r="AG110" i="28"/>
  <c r="AH112" i="28"/>
  <c r="AG115" i="28"/>
  <c r="AI123" i="28"/>
  <c r="AT123" i="28"/>
  <c r="AH123" i="28"/>
  <c r="AL123" i="28" s="1"/>
  <c r="AJ123" i="28"/>
  <c r="AG123" i="28"/>
  <c r="AR125" i="28"/>
  <c r="AV126" i="28"/>
  <c r="AI128" i="28"/>
  <c r="AH41" i="28"/>
  <c r="AL41" i="28" s="1"/>
  <c r="AH44" i="28"/>
  <c r="AL44" i="28" s="1"/>
  <c r="AH47" i="28"/>
  <c r="AL47" i="28" s="1"/>
  <c r="AH50" i="28"/>
  <c r="AL50" i="28" s="1"/>
  <c r="AH54" i="28"/>
  <c r="AL54" i="28" s="1"/>
  <c r="AH60" i="28"/>
  <c r="AL60" i="28" s="1"/>
  <c r="AH66" i="28"/>
  <c r="AL66" i="28" s="1"/>
  <c r="AH75" i="28"/>
  <c r="AL75" i="28" s="1"/>
  <c r="AY75" i="28"/>
  <c r="AJ76" i="28"/>
  <c r="BA77" i="28"/>
  <c r="AZ94" i="28"/>
  <c r="AV94" i="28"/>
  <c r="AT97" i="28"/>
  <c r="AG97" i="28"/>
  <c r="AO97" i="28"/>
  <c r="AT102" i="28"/>
  <c r="AH102" i="28"/>
  <c r="AL102" i="28" s="1"/>
  <c r="AJ102" i="28"/>
  <c r="AX102" i="28"/>
  <c r="AG102" i="28"/>
  <c r="AO102" i="28"/>
  <c r="AQ105" i="28"/>
  <c r="AY107" i="28"/>
  <c r="AU107" i="28"/>
  <c r="AJ112" i="28"/>
  <c r="AH115" i="28"/>
  <c r="AL115" i="28" s="1"/>
  <c r="AO117" i="28"/>
  <c r="AI121" i="28"/>
  <c r="AT121" i="28"/>
  <c r="AO121" i="28"/>
  <c r="AX121" i="28"/>
  <c r="AJ128" i="28"/>
  <c r="AZ100" i="28"/>
  <c r="AV100" i="28"/>
  <c r="AR104" i="28"/>
  <c r="BA104" i="28"/>
  <c r="AU110" i="28"/>
  <c r="AX113" i="28"/>
  <c r="AI113" i="28"/>
  <c r="AT113" i="28"/>
  <c r="AX116" i="28"/>
  <c r="AI116" i="28"/>
  <c r="AT116" i="28"/>
  <c r="AX119" i="28"/>
  <c r="AI119" i="28"/>
  <c r="AT119" i="28"/>
  <c r="AX122" i="28"/>
  <c r="AI122" i="28"/>
  <c r="AT122" i="28"/>
  <c r="AR126" i="28"/>
  <c r="BA126" i="28"/>
  <c r="AX127" i="28"/>
  <c r="AT127" i="28"/>
  <c r="AO127" i="28"/>
  <c r="AO73" i="28"/>
  <c r="AO76" i="28"/>
  <c r="AO79" i="28"/>
  <c r="AO82" i="28"/>
  <c r="AW104" i="28"/>
  <c r="AU113" i="28"/>
  <c r="AU116" i="28"/>
  <c r="AX124" i="28"/>
  <c r="AH124" i="28"/>
  <c r="AL124" i="28" s="1"/>
  <c r="AG124" i="28"/>
  <c r="AY83" i="28"/>
  <c r="AJ86" i="28"/>
  <c r="BA100" i="28"/>
  <c r="AV103" i="28"/>
  <c r="AX130" i="28"/>
  <c r="AH130" i="28"/>
  <c r="AL130" i="28" s="1"/>
  <c r="AG130" i="28"/>
  <c r="AH73" i="28"/>
  <c r="AL73" i="28" s="1"/>
  <c r="AH76" i="28"/>
  <c r="AH79" i="28"/>
  <c r="AL79" i="28" s="1"/>
  <c r="AH82" i="28"/>
  <c r="AX101" i="28"/>
  <c r="AH101" i="28"/>
  <c r="AL101" i="28" s="1"/>
  <c r="AT101" i="28"/>
  <c r="AG101" i="28"/>
  <c r="AI108" i="28"/>
  <c r="AT108" i="28"/>
  <c r="AH108" i="28"/>
  <c r="AL108" i="28" s="1"/>
  <c r="AJ122" i="28"/>
  <c r="AJ124" i="28"/>
  <c r="AX125" i="28"/>
  <c r="AT125" i="28"/>
  <c r="AH125" i="28"/>
  <c r="AL125" i="28" s="1"/>
  <c r="AJ125" i="28"/>
  <c r="AI125" i="28"/>
  <c r="AI127" i="28"/>
  <c r="AO103" i="28"/>
  <c r="AV123" i="28"/>
  <c r="AX128" i="28"/>
  <c r="AT128" i="28"/>
  <c r="AH128" i="28"/>
  <c r="AL128" i="28" s="1"/>
  <c r="AV129" i="28"/>
  <c r="AW124" i="28"/>
  <c r="AW130" i="28"/>
  <c r="AT93" i="28"/>
  <c r="AH93" i="28"/>
  <c r="AL93" i="28" s="1"/>
  <c r="AT99" i="28"/>
  <c r="AH99" i="28"/>
  <c r="AL99" i="28" s="1"/>
  <c r="AG103" i="28"/>
  <c r="AT105" i="28"/>
  <c r="AH105" i="28"/>
  <c r="AL105" i="28" s="1"/>
  <c r="AY117" i="28"/>
  <c r="AY120" i="28"/>
  <c r="AI126" i="28"/>
  <c r="AT126" i="28"/>
  <c r="AH126" i="28"/>
  <c r="AL126" i="28" s="1"/>
  <c r="AG128" i="28"/>
  <c r="AP123" i="28"/>
  <c r="AP126" i="28"/>
  <c r="AP129" i="28"/>
  <c r="AN18" i="28" l="1"/>
  <c r="AS18" i="28" s="1"/>
  <c r="AN82" i="28"/>
  <c r="AS82" i="28" s="1"/>
  <c r="BB82" i="28" s="1"/>
  <c r="AF74" i="28"/>
  <c r="N74" i="28" s="1"/>
  <c r="AF87" i="28"/>
  <c r="N87" i="28" s="1"/>
  <c r="AN118" i="28"/>
  <c r="AS118" i="28" s="1"/>
  <c r="AN39" i="28"/>
  <c r="AS39" i="28" s="1"/>
  <c r="AF118" i="28"/>
  <c r="N118" i="28" s="1"/>
  <c r="AN122" i="28"/>
  <c r="AS122" i="28" s="1"/>
  <c r="AN112" i="28"/>
  <c r="AS112" i="28" s="1"/>
  <c r="BB112" i="28" s="1"/>
  <c r="AF37" i="28"/>
  <c r="AN76" i="28"/>
  <c r="AS76" i="28" s="1"/>
  <c r="BB76" i="28" s="1"/>
  <c r="BC76" i="28" s="1"/>
  <c r="AN119" i="28"/>
  <c r="AS119" i="28" s="1"/>
  <c r="BB119" i="28" s="1"/>
  <c r="BC119" i="28" s="1"/>
  <c r="AF119" i="28"/>
  <c r="N119" i="28" s="1"/>
  <c r="AF127" i="28"/>
  <c r="N127" i="28" s="1"/>
  <c r="AN127" i="28"/>
  <c r="AS127" i="28" s="1"/>
  <c r="BB127" i="28" s="1"/>
  <c r="BC127" i="28" s="1"/>
  <c r="AN37" i="28"/>
  <c r="AS37" i="28" s="1"/>
  <c r="BB37" i="28" s="1"/>
  <c r="BC37" i="28" s="1"/>
  <c r="AF122" i="28"/>
  <c r="N122" i="28" s="1"/>
  <c r="AF51" i="28"/>
  <c r="N51" i="28" s="1"/>
  <c r="AF86" i="28"/>
  <c r="N86" i="28" s="1"/>
  <c r="AF100" i="28"/>
  <c r="N100" i="28" s="1"/>
  <c r="AF121" i="28"/>
  <c r="N121" i="28" s="1"/>
  <c r="AF113" i="28"/>
  <c r="N113" i="28" s="1"/>
  <c r="AF27" i="28"/>
  <c r="N27" i="28" s="1"/>
  <c r="AM17" i="28"/>
  <c r="AF116" i="28"/>
  <c r="N116" i="28" s="1"/>
  <c r="AF57" i="28"/>
  <c r="N57" i="28" s="1"/>
  <c r="AF32" i="28"/>
  <c r="AM32" i="28"/>
  <c r="AM47" i="28"/>
  <c r="AF47" i="28"/>
  <c r="AM30" i="28"/>
  <c r="AF30" i="28"/>
  <c r="AM44" i="28"/>
  <c r="AF44" i="28"/>
  <c r="AF109" i="28"/>
  <c r="AM109" i="28"/>
  <c r="BB51" i="28"/>
  <c r="BC51" i="28" s="1"/>
  <c r="AF48" i="28"/>
  <c r="AM48" i="28"/>
  <c r="AM41" i="28"/>
  <c r="AF41" i="28"/>
  <c r="AF120" i="28"/>
  <c r="N120" i="28" s="1"/>
  <c r="AM120" i="28"/>
  <c r="AF98" i="28"/>
  <c r="AM98" i="28"/>
  <c r="AF79" i="28"/>
  <c r="AM79" i="28"/>
  <c r="AF49" i="28"/>
  <c r="AM49" i="28"/>
  <c r="AM94" i="28"/>
  <c r="AF94" i="28"/>
  <c r="N94" i="28" s="1"/>
  <c r="AM77" i="28"/>
  <c r="AF77" i="28"/>
  <c r="N77" i="28" s="1"/>
  <c r="AM105" i="28"/>
  <c r="AF105" i="28"/>
  <c r="AF88" i="28"/>
  <c r="AM88" i="28"/>
  <c r="AF25" i="28"/>
  <c r="AM25" i="28"/>
  <c r="AM50" i="28"/>
  <c r="AF50" i="28"/>
  <c r="AM110" i="28"/>
  <c r="AF110" i="28"/>
  <c r="AF117" i="28"/>
  <c r="AM117" i="28"/>
  <c r="AF20" i="28"/>
  <c r="AM20" i="28"/>
  <c r="AN113" i="28"/>
  <c r="AS113" i="28" s="1"/>
  <c r="AF91" i="28"/>
  <c r="AM91" i="28"/>
  <c r="AF28" i="28"/>
  <c r="AM28" i="28"/>
  <c r="AM62" i="28"/>
  <c r="AF62" i="28"/>
  <c r="N62" i="28" s="1"/>
  <c r="AM103" i="28"/>
  <c r="AF103" i="28"/>
  <c r="AF101" i="28"/>
  <c r="AM101" i="28"/>
  <c r="AM102" i="28"/>
  <c r="AF102" i="28"/>
  <c r="N102" i="28" s="1"/>
  <c r="AF129" i="28"/>
  <c r="AM129" i="28"/>
  <c r="AF89" i="28"/>
  <c r="N89" i="28" s="1"/>
  <c r="AM89" i="28"/>
  <c r="AM73" i="28"/>
  <c r="AF73" i="28"/>
  <c r="N73" i="28" s="1"/>
  <c r="AN121" i="28"/>
  <c r="AS121" i="28" s="1"/>
  <c r="AM84" i="28"/>
  <c r="AF84" i="28"/>
  <c r="N84" i="28" s="1"/>
  <c r="AM115" i="28"/>
  <c r="AF115" i="28"/>
  <c r="AM93" i="28"/>
  <c r="AF93" i="28"/>
  <c r="AF26" i="28"/>
  <c r="AM26" i="28"/>
  <c r="AF53" i="28"/>
  <c r="AM53" i="28"/>
  <c r="AF75" i="28"/>
  <c r="AM75" i="28"/>
  <c r="AF78" i="28"/>
  <c r="AM78" i="28"/>
  <c r="AM64" i="28"/>
  <c r="AF64" i="28"/>
  <c r="N64" i="28" s="1"/>
  <c r="AF114" i="28"/>
  <c r="AM114" i="28"/>
  <c r="AM67" i="28"/>
  <c r="AF67" i="28"/>
  <c r="AM68" i="28"/>
  <c r="AF68" i="28"/>
  <c r="AM125" i="28"/>
  <c r="AF125" i="28"/>
  <c r="AF108" i="28"/>
  <c r="N108" i="28" s="1"/>
  <c r="AM108" i="28"/>
  <c r="AF22" i="28"/>
  <c r="AM22" i="28"/>
  <c r="AM69" i="28"/>
  <c r="AF69" i="28"/>
  <c r="N69" i="28" s="1"/>
  <c r="AM33" i="28"/>
  <c r="AF33" i="28"/>
  <c r="AF83" i="28"/>
  <c r="N83" i="28" s="1"/>
  <c r="AF39" i="28"/>
  <c r="N39" i="28" s="1"/>
  <c r="AM56" i="28"/>
  <c r="AF56" i="28"/>
  <c r="N56" i="28" s="1"/>
  <c r="AF95" i="28"/>
  <c r="AM95" i="28"/>
  <c r="AM99" i="28"/>
  <c r="AF99" i="28"/>
  <c r="AN87" i="28"/>
  <c r="AL18" i="28"/>
  <c r="AF18" i="28"/>
  <c r="AF46" i="28"/>
  <c r="AM46" i="28"/>
  <c r="AM21" i="28"/>
  <c r="AF21" i="28"/>
  <c r="AN83" i="28"/>
  <c r="AM52" i="28"/>
  <c r="AF52" i="28"/>
  <c r="AM29" i="28"/>
  <c r="AF29" i="28"/>
  <c r="AL112" i="28"/>
  <c r="AF112" i="28"/>
  <c r="AM106" i="28"/>
  <c r="AF106" i="28"/>
  <c r="N106" i="28" s="1"/>
  <c r="AF61" i="28"/>
  <c r="AM61" i="28"/>
  <c r="AM104" i="28"/>
  <c r="AF104" i="28"/>
  <c r="N104" i="28" s="1"/>
  <c r="AN86" i="28"/>
  <c r="AS86" i="28" s="1"/>
  <c r="BB86" i="28" s="1"/>
  <c r="AF36" i="28"/>
  <c r="AM36" i="28"/>
  <c r="AF123" i="28"/>
  <c r="AM123" i="28"/>
  <c r="AF124" i="28"/>
  <c r="AM124" i="28"/>
  <c r="AM66" i="28"/>
  <c r="AF66" i="28"/>
  <c r="AF126" i="28"/>
  <c r="N126" i="28" s="1"/>
  <c r="AF43" i="28"/>
  <c r="AM43" i="28"/>
  <c r="AF55" i="28"/>
  <c r="N55" i="28" s="1"/>
  <c r="AM55" i="28"/>
  <c r="AF35" i="28"/>
  <c r="AM35" i="28"/>
  <c r="AM65" i="28"/>
  <c r="AF65" i="28"/>
  <c r="N65" i="28" s="1"/>
  <c r="AM85" i="28"/>
  <c r="AF85" i="28"/>
  <c r="N85" i="28" s="1"/>
  <c r="AF45" i="28"/>
  <c r="N45" i="28" s="1"/>
  <c r="AM45" i="28"/>
  <c r="AN74" i="28"/>
  <c r="AS74" i="28" s="1"/>
  <c r="AF23" i="28"/>
  <c r="AM23" i="28"/>
  <c r="AF63" i="28"/>
  <c r="AM63" i="28"/>
  <c r="AM59" i="28"/>
  <c r="AF59" i="28"/>
  <c r="N59" i="28" s="1"/>
  <c r="AN116" i="28"/>
  <c r="AF80" i="28"/>
  <c r="N80" i="28" s="1"/>
  <c r="AM54" i="28"/>
  <c r="AF54" i="28"/>
  <c r="AF31" i="28"/>
  <c r="AM31" i="28"/>
  <c r="AN57" i="28"/>
  <c r="AN96" i="28"/>
  <c r="AS96" i="28" s="1"/>
  <c r="AM24" i="28"/>
  <c r="AF24" i="28"/>
  <c r="N24" i="28" s="1"/>
  <c r="AF130" i="28"/>
  <c r="AM130" i="28"/>
  <c r="AM128" i="28"/>
  <c r="AF128" i="28"/>
  <c r="N128" i="28" s="1"/>
  <c r="AL82" i="28"/>
  <c r="AF82" i="28"/>
  <c r="AF107" i="28"/>
  <c r="AM107" i="28"/>
  <c r="AN126" i="28"/>
  <c r="AS126" i="28" s="1"/>
  <c r="AF92" i="28"/>
  <c r="AM92" i="28"/>
  <c r="AF70" i="28"/>
  <c r="N70" i="28" s="1"/>
  <c r="AM70" i="28"/>
  <c r="AM71" i="28"/>
  <c r="AF71" i="28"/>
  <c r="AF34" i="28"/>
  <c r="AM34" i="28"/>
  <c r="AF38" i="28"/>
  <c r="AM38" i="28"/>
  <c r="AF42" i="28"/>
  <c r="AM42" i="28"/>
  <c r="AN80" i="28"/>
  <c r="AS80" i="28" s="1"/>
  <c r="BB80" i="28" s="1"/>
  <c r="AF60" i="28"/>
  <c r="AM60" i="28"/>
  <c r="AF111" i="28"/>
  <c r="AM111" i="28"/>
  <c r="AN100" i="28"/>
  <c r="AS100" i="28" s="1"/>
  <c r="AM72" i="28"/>
  <c r="AF72" i="28"/>
  <c r="N72" i="28" s="1"/>
  <c r="AF40" i="28"/>
  <c r="AM40" i="28"/>
  <c r="AM58" i="28"/>
  <c r="AF58" i="28"/>
  <c r="N58" i="28" s="1"/>
  <c r="AL76" i="28"/>
  <c r="AF76" i="28"/>
  <c r="AM97" i="28"/>
  <c r="AF97" i="28"/>
  <c r="N97" i="28" s="1"/>
  <c r="AM81" i="28"/>
  <c r="AF81" i="28"/>
  <c r="N81" i="28" s="1"/>
  <c r="AF19" i="28"/>
  <c r="AM19" i="28"/>
  <c r="AM90" i="28"/>
  <c r="AF90" i="28"/>
  <c r="AF96" i="28"/>
  <c r="N96" i="28" s="1"/>
  <c r="AN27" i="28"/>
  <c r="N109" i="28" l="1"/>
  <c r="N125" i="28"/>
  <c r="N46" i="28"/>
  <c r="N33" i="28"/>
  <c r="N67" i="28"/>
  <c r="N28" i="28"/>
  <c r="N21" i="28"/>
  <c r="N114" i="28"/>
  <c r="N88" i="28"/>
  <c r="N60" i="28"/>
  <c r="N23" i="28"/>
  <c r="N26" i="28"/>
  <c r="N32" i="28"/>
  <c r="N40" i="28"/>
  <c r="N53" i="28"/>
  <c r="N98" i="28"/>
  <c r="N99" i="28"/>
  <c r="N115" i="28"/>
  <c r="N47" i="28"/>
  <c r="N63" i="28"/>
  <c r="N92" i="28"/>
  <c r="N110" i="28"/>
  <c r="N95" i="28"/>
  <c r="N61" i="28"/>
  <c r="N68" i="28"/>
  <c r="N25" i="28"/>
  <c r="N79" i="28"/>
  <c r="N71" i="28"/>
  <c r="N124" i="28"/>
  <c r="N112" i="28"/>
  <c r="N93" i="28"/>
  <c r="N129" i="28"/>
  <c r="N91" i="28"/>
  <c r="N37" i="28"/>
  <c r="N130" i="28"/>
  <c r="N123" i="28"/>
  <c r="N105" i="28"/>
  <c r="N111" i="28"/>
  <c r="N35" i="28"/>
  <c r="N22" i="28"/>
  <c r="N76" i="28"/>
  <c r="N36" i="28"/>
  <c r="N52" i="28"/>
  <c r="N101" i="28"/>
  <c r="N78" i="28"/>
  <c r="N103" i="28"/>
  <c r="N117" i="28"/>
  <c r="N75" i="28"/>
  <c r="N90" i="28"/>
  <c r="N107" i="28"/>
  <c r="N31" i="28"/>
  <c r="N82" i="28"/>
  <c r="N54" i="28"/>
  <c r="N66" i="28"/>
  <c r="BB122" i="28"/>
  <c r="BC122" i="28" s="1"/>
  <c r="BB18" i="28"/>
  <c r="BC18" i="28" s="1"/>
  <c r="AN17" i="28"/>
  <c r="AS17" i="28" s="1"/>
  <c r="N18" i="28"/>
  <c r="BB118" i="28"/>
  <c r="BC118" i="28" s="1"/>
  <c r="BC82" i="28"/>
  <c r="BB39" i="28"/>
  <c r="BC39" i="28" s="1"/>
  <c r="BB126" i="28"/>
  <c r="BC126" i="28" s="1"/>
  <c r="BB100" i="28"/>
  <c r="BC100" i="28" s="1"/>
  <c r="N29" i="28"/>
  <c r="AN64" i="28"/>
  <c r="AN91" i="28"/>
  <c r="AS91" i="28" s="1"/>
  <c r="AN42" i="28"/>
  <c r="AS42" i="28" s="1"/>
  <c r="AN35" i="28"/>
  <c r="AS35" i="28" s="1"/>
  <c r="AN78" i="28"/>
  <c r="AS78" i="28" s="1"/>
  <c r="BB78" i="28" s="1"/>
  <c r="BC78" i="28" s="1"/>
  <c r="AN50" i="28"/>
  <c r="AS50" i="28" s="1"/>
  <c r="AN115" i="28"/>
  <c r="AN94" i="28"/>
  <c r="AS94" i="28" s="1"/>
  <c r="BB94" i="28" s="1"/>
  <c r="BC94" i="28" s="1"/>
  <c r="AN95" i="28"/>
  <c r="AS95" i="28" s="1"/>
  <c r="AN88" i="28"/>
  <c r="AS88" i="28" s="1"/>
  <c r="AN34" i="28"/>
  <c r="AS34" i="28" s="1"/>
  <c r="BB96" i="28"/>
  <c r="BC96" i="28" s="1"/>
  <c r="BB121" i="28"/>
  <c r="BC121" i="28" s="1"/>
  <c r="BB74" i="28"/>
  <c r="BC74" i="28" s="1"/>
  <c r="BC86" i="28"/>
  <c r="AN103" i="28"/>
  <c r="AS103" i="28" s="1"/>
  <c r="AN20" i="28"/>
  <c r="AS20" i="28" s="1"/>
  <c r="AN44" i="28"/>
  <c r="AS44" i="28" s="1"/>
  <c r="AN60" i="28"/>
  <c r="AS57" i="28"/>
  <c r="BB57" i="28" s="1"/>
  <c r="AS116" i="28"/>
  <c r="BB116" i="28" s="1"/>
  <c r="AN45" i="28"/>
  <c r="AS45" i="28" s="1"/>
  <c r="AN52" i="28"/>
  <c r="AN26" i="28"/>
  <c r="AS26" i="28" s="1"/>
  <c r="BB26" i="28" s="1"/>
  <c r="BC26" i="28" s="1"/>
  <c r="AN105" i="28"/>
  <c r="AN120" i="28"/>
  <c r="AN81" i="28"/>
  <c r="AS81" i="28" s="1"/>
  <c r="AN123" i="28"/>
  <c r="AN99" i="28"/>
  <c r="AS99" i="28" s="1"/>
  <c r="AN49" i="28"/>
  <c r="AS49" i="28" s="1"/>
  <c r="AN97" i="28"/>
  <c r="AS97" i="28" s="1"/>
  <c r="AN79" i="28"/>
  <c r="AS79" i="28" s="1"/>
  <c r="BB79" i="28" s="1"/>
  <c r="BC79" i="28" s="1"/>
  <c r="AS87" i="28"/>
  <c r="BB87" i="28" s="1"/>
  <c r="AN33" i="28"/>
  <c r="AS33" i="28" s="1"/>
  <c r="AN67" i="28"/>
  <c r="AN73" i="28"/>
  <c r="AN117" i="28"/>
  <c r="AS117" i="28" s="1"/>
  <c r="AN30" i="28"/>
  <c r="AS30" i="28" s="1"/>
  <c r="AN72" i="28"/>
  <c r="AS72" i="28" s="1"/>
  <c r="BB72" i="28" s="1"/>
  <c r="AN23" i="28"/>
  <c r="AN21" i="28"/>
  <c r="AS21" i="28" s="1"/>
  <c r="AN108" i="28"/>
  <c r="AS108" i="28" s="1"/>
  <c r="BB108" i="28" s="1"/>
  <c r="AS27" i="28"/>
  <c r="AN24" i="28"/>
  <c r="AS24" i="28" s="1"/>
  <c r="AN36" i="28"/>
  <c r="AN84" i="28"/>
  <c r="AN102" i="28"/>
  <c r="AS102" i="28" s="1"/>
  <c r="BB113" i="28"/>
  <c r="BC113" i="28" s="1"/>
  <c r="AN25" i="28"/>
  <c r="AS25" i="28" s="1"/>
  <c r="BB25" i="28" s="1"/>
  <c r="AN38" i="28"/>
  <c r="AS38" i="28" s="1"/>
  <c r="AN55" i="28"/>
  <c r="AS55" i="28" s="1"/>
  <c r="AN101" i="28"/>
  <c r="AS101" i="28" s="1"/>
  <c r="BB101" i="28" s="1"/>
  <c r="AN125" i="28"/>
  <c r="AN43" i="28"/>
  <c r="AS43" i="28" s="1"/>
  <c r="BB43" i="28" s="1"/>
  <c r="AN29" i="28"/>
  <c r="AS29" i="28" s="1"/>
  <c r="AN53" i="28"/>
  <c r="AS53" i="28" s="1"/>
  <c r="BB53" i="28" s="1"/>
  <c r="AN58" i="28"/>
  <c r="AS58" i="28" s="1"/>
  <c r="AN68" i="28"/>
  <c r="AS68" i="28" s="1"/>
  <c r="AN71" i="28"/>
  <c r="AS71" i="28" s="1"/>
  <c r="AN19" i="28"/>
  <c r="AN40" i="28"/>
  <c r="AN70" i="28"/>
  <c r="AS70" i="28" s="1"/>
  <c r="BB70" i="28" s="1"/>
  <c r="BC70" i="28" s="1"/>
  <c r="AN59" i="28"/>
  <c r="AS59" i="28" s="1"/>
  <c r="BB59" i="28" s="1"/>
  <c r="BC59" i="28" s="1"/>
  <c r="AN66" i="28"/>
  <c r="AS66" i="28" s="1"/>
  <c r="BB66" i="28" s="1"/>
  <c r="AN104" i="28"/>
  <c r="AS104" i="28" s="1"/>
  <c r="BB104" i="28" s="1"/>
  <c r="AN114" i="28"/>
  <c r="AS114" i="28" s="1"/>
  <c r="AN89" i="28"/>
  <c r="AN62" i="28"/>
  <c r="AS62" i="28" s="1"/>
  <c r="AN77" i="28"/>
  <c r="BC80" i="28"/>
  <c r="AN128" i="28"/>
  <c r="AS128" i="28" s="1"/>
  <c r="AN63" i="28"/>
  <c r="AS63" i="28" s="1"/>
  <c r="BB63" i="28" s="1"/>
  <c r="BC63" i="28" s="1"/>
  <c r="AN85" i="28"/>
  <c r="AS85" i="28" s="1"/>
  <c r="BB85" i="28" s="1"/>
  <c r="AN124" i="28"/>
  <c r="AS124" i="28" s="1"/>
  <c r="BB124" i="28" s="1"/>
  <c r="BC124" i="28" s="1"/>
  <c r="AN61" i="28"/>
  <c r="AS83" i="28"/>
  <c r="BB83" i="28" s="1"/>
  <c r="BC83" i="28" s="1"/>
  <c r="BC112" i="28"/>
  <c r="AN69" i="28"/>
  <c r="AN93" i="28"/>
  <c r="AN28" i="28"/>
  <c r="AS28" i="28" s="1"/>
  <c r="AN41" i="28"/>
  <c r="AN47" i="28"/>
  <c r="AS47" i="28" s="1"/>
  <c r="BB47" i="28" s="1"/>
  <c r="AN65" i="28"/>
  <c r="AS65" i="28" s="1"/>
  <c r="AN106" i="28"/>
  <c r="AS106" i="28" s="1"/>
  <c r="BB106" i="28" s="1"/>
  <c r="AN54" i="28"/>
  <c r="AS54" i="28" s="1"/>
  <c r="AN46" i="28"/>
  <c r="AS46" i="28" s="1"/>
  <c r="AN75" i="28"/>
  <c r="AS75" i="28" s="1"/>
  <c r="AN109" i="28"/>
  <c r="AN56" i="28"/>
  <c r="AS56" i="28" s="1"/>
  <c r="AN90" i="28"/>
  <c r="AN111" i="28"/>
  <c r="AS111" i="28" s="1"/>
  <c r="AN107" i="28"/>
  <c r="AS107" i="28" s="1"/>
  <c r="BB107" i="28" s="1"/>
  <c r="AN98" i="28"/>
  <c r="AN92" i="28"/>
  <c r="AN130" i="28"/>
  <c r="AN31" i="28"/>
  <c r="AS31" i="28" s="1"/>
  <c r="AN22" i="28"/>
  <c r="AS22" i="28" s="1"/>
  <c r="AN129" i="28"/>
  <c r="AS129" i="28" s="1"/>
  <c r="AN110" i="28"/>
  <c r="AS110" i="28" s="1"/>
  <c r="AN48" i="28"/>
  <c r="AN32" i="28"/>
  <c r="AS32" i="28" s="1"/>
  <c r="N38" i="28" l="1"/>
  <c r="N43" i="28"/>
  <c r="N30" i="28"/>
  <c r="N50" i="28"/>
  <c r="N42" i="28"/>
  <c r="N49" i="28"/>
  <c r="N44" i="28"/>
  <c r="N34" i="28"/>
  <c r="BB31" i="28"/>
  <c r="BC31" i="28" s="1"/>
  <c r="BB117" i="28"/>
  <c r="BC117" i="28" s="1"/>
  <c r="BB71" i="28"/>
  <c r="BC71" i="28" s="1"/>
  <c r="BB114" i="28"/>
  <c r="BC114" i="28" s="1"/>
  <c r="BB91" i="28"/>
  <c r="BC91" i="28" s="1"/>
  <c r="AS93" i="28"/>
  <c r="BB93" i="28" s="1"/>
  <c r="BC93" i="28" s="1"/>
  <c r="BB21" i="28"/>
  <c r="BC21" i="28" s="1"/>
  <c r="BB68" i="28"/>
  <c r="BC68" i="28" s="1"/>
  <c r="BB28" i="28"/>
  <c r="BC28" i="28" s="1"/>
  <c r="AS23" i="28"/>
  <c r="BB23" i="28" s="1"/>
  <c r="BC23" i="28" s="1"/>
  <c r="BB97" i="28"/>
  <c r="BC97" i="28" s="1"/>
  <c r="BB88" i="28"/>
  <c r="BC88" i="28" s="1"/>
  <c r="BB42" i="28"/>
  <c r="BC42" i="28" s="1"/>
  <c r="AS120" i="28"/>
  <c r="BB56" i="28"/>
  <c r="BC56" i="28" s="1"/>
  <c r="BB62" i="28"/>
  <c r="BC62" i="28" s="1"/>
  <c r="BB45" i="28"/>
  <c r="BC45" i="28" s="1"/>
  <c r="BB99" i="28"/>
  <c r="BC99" i="28" s="1"/>
  <c r="BB129" i="28"/>
  <c r="BC129" i="28" s="1"/>
  <c r="BC47" i="28"/>
  <c r="BB17" i="28"/>
  <c r="BB38" i="28"/>
  <c r="BC38" i="28" s="1"/>
  <c r="BC66" i="28"/>
  <c r="BB65" i="28"/>
  <c r="BC65" i="28" s="1"/>
  <c r="AS36" i="28"/>
  <c r="BB30" i="28"/>
  <c r="BC30" i="28" s="1"/>
  <c r="AS92" i="28"/>
  <c r="AS109" i="28"/>
  <c r="BB109" i="28" s="1"/>
  <c r="BB54" i="28"/>
  <c r="BC54" i="28" s="1"/>
  <c r="AS19" i="28"/>
  <c r="BB58" i="28"/>
  <c r="BC58" i="28" s="1"/>
  <c r="BC43" i="28"/>
  <c r="BB55" i="28"/>
  <c r="BC55" i="28" s="1"/>
  <c r="AS115" i="28"/>
  <c r="BB35" i="28"/>
  <c r="BC35" i="28" s="1"/>
  <c r="AS64" i="28"/>
  <c r="AS52" i="28"/>
  <c r="AS48" i="28"/>
  <c r="BB48" i="28" s="1"/>
  <c r="BB111" i="28"/>
  <c r="BC111" i="28" s="1"/>
  <c r="BC104" i="28"/>
  <c r="BB102" i="28"/>
  <c r="BC102" i="28" s="1"/>
  <c r="AS67" i="28"/>
  <c r="AS123" i="28"/>
  <c r="AS105" i="28"/>
  <c r="BB105" i="28" s="1"/>
  <c r="BC105" i="28" s="1"/>
  <c r="BB103" i="28"/>
  <c r="BC103" i="28" s="1"/>
  <c r="BB22" i="28"/>
  <c r="BC22" i="28" s="1"/>
  <c r="AS61" i="28"/>
  <c r="BB61" i="28" s="1"/>
  <c r="BC61" i="28" s="1"/>
  <c r="BB128" i="28"/>
  <c r="BC128" i="28" s="1"/>
  <c r="BB24" i="28"/>
  <c r="BC24" i="28" s="1"/>
  <c r="BB33" i="28"/>
  <c r="BC33" i="28" s="1"/>
  <c r="BB110" i="28"/>
  <c r="BC110" i="28" s="1"/>
  <c r="BB75" i="28"/>
  <c r="BC75" i="28" s="1"/>
  <c r="BC53" i="28"/>
  <c r="BB49" i="28"/>
  <c r="BC49" i="28" s="1"/>
  <c r="BB81" i="28"/>
  <c r="BC81" i="28" s="1"/>
  <c r="BB44" i="28"/>
  <c r="BC44" i="28" s="1"/>
  <c r="BB95" i="28"/>
  <c r="BC95" i="28" s="1"/>
  <c r="AS90" i="28"/>
  <c r="BB90" i="28" s="1"/>
  <c r="BC90" i="28" s="1"/>
  <c r="BC106" i="28"/>
  <c r="AS69" i="28"/>
  <c r="BB69" i="28" s="1"/>
  <c r="BC69" i="28" s="1"/>
  <c r="AS89" i="28"/>
  <c r="BB89" i="28" s="1"/>
  <c r="BC89" i="28" s="1"/>
  <c r="AS41" i="28"/>
  <c r="BB41" i="28" s="1"/>
  <c r="BC85" i="28"/>
  <c r="AS40" i="28"/>
  <c r="BB40" i="28" s="1"/>
  <c r="BC101" i="28"/>
  <c r="BC25" i="28"/>
  <c r="AS84" i="28"/>
  <c r="BB84" i="28" s="1"/>
  <c r="BC108" i="28"/>
  <c r="BC72" i="28"/>
  <c r="AS73" i="28"/>
  <c r="BB73" i="28" s="1"/>
  <c r="BC87" i="28"/>
  <c r="AS98" i="28"/>
  <c r="AS125" i="28"/>
  <c r="BB125" i="28" s="1"/>
  <c r="BC57" i="28"/>
  <c r="BB50" i="28"/>
  <c r="BC50" i="28" s="1"/>
  <c r="BB27" i="28"/>
  <c r="BC27" i="28" s="1"/>
  <c r="AS60" i="28"/>
  <c r="BB60" i="28" s="1"/>
  <c r="BB20" i="28"/>
  <c r="BC20" i="28" s="1"/>
  <c r="BC116" i="28"/>
  <c r="BB32" i="28"/>
  <c r="BC32" i="28" s="1"/>
  <c r="AS130" i="28"/>
  <c r="BB130" i="28" s="1"/>
  <c r="BC107" i="28"/>
  <c r="BB46" i="28"/>
  <c r="BC46" i="28" s="1"/>
  <c r="AS77" i="28"/>
  <c r="BB77" i="28" s="1"/>
  <c r="BC77" i="28" s="1"/>
  <c r="BB29" i="28"/>
  <c r="BC29" i="28" s="1"/>
  <c r="BB34" i="28"/>
  <c r="BC34" i="28" s="1"/>
  <c r="N20" i="28" l="1"/>
  <c r="N48" i="28"/>
  <c r="N41" i="28"/>
  <c r="BC41" i="28"/>
  <c r="BB120" i="28"/>
  <c r="BC120" i="28" s="1"/>
  <c r="BB52" i="28"/>
  <c r="BC52" i="28" s="1"/>
  <c r="BB36" i="28"/>
  <c r="BC36" i="28" s="1"/>
  <c r="BC84" i="28"/>
  <c r="BB64" i="28"/>
  <c r="BC64" i="28" s="1"/>
  <c r="BC125" i="28"/>
  <c r="BC60" i="28"/>
  <c r="BB123" i="28"/>
  <c r="BC123" i="28" s="1"/>
  <c r="BC17" i="28"/>
  <c r="N17" i="28" s="1"/>
  <c r="BB98" i="28"/>
  <c r="BC98" i="28" s="1"/>
  <c r="BC109" i="28"/>
  <c r="BB67" i="28"/>
  <c r="BC67" i="28" s="1"/>
  <c r="BC40" i="28"/>
  <c r="BC48" i="28"/>
  <c r="BC73" i="28"/>
  <c r="BB115" i="28"/>
  <c r="BC115" i="28" s="1"/>
  <c r="BB92" i="28"/>
  <c r="BC92" i="28" s="1"/>
  <c r="BB19" i="28"/>
  <c r="BC19" i="28" s="1"/>
  <c r="BC130" i="28"/>
  <c r="N19" i="28" l="1"/>
  <c r="N132" i="28" s="1"/>
  <c r="S30" i="26"/>
  <c r="F30" i="26"/>
  <c r="E30" i="26"/>
  <c r="D30" i="26"/>
  <c r="R31" i="26"/>
  <c r="Q31" i="26"/>
  <c r="P31" i="26"/>
  <c r="O31" i="26"/>
  <c r="N31" i="26"/>
  <c r="M31" i="26"/>
  <c r="L31" i="26"/>
  <c r="K31" i="26"/>
  <c r="J31" i="26"/>
  <c r="I31" i="26"/>
  <c r="I35" i="26" s="1"/>
  <c r="H31" i="26"/>
  <c r="G31" i="26"/>
  <c r="F31" i="26"/>
  <c r="D31" i="26"/>
  <c r="I34" i="26"/>
  <c r="F33" i="26"/>
  <c r="F34" i="26"/>
  <c r="R34" i="26"/>
  <c r="Q34" i="26"/>
  <c r="P34" i="26"/>
  <c r="O34" i="26"/>
  <c r="N34" i="26"/>
  <c r="M34" i="26"/>
  <c r="L34" i="26"/>
  <c r="K34" i="26"/>
  <c r="J34" i="26"/>
  <c r="H34" i="26"/>
  <c r="G34" i="26"/>
  <c r="R33" i="26"/>
  <c r="Q33" i="26"/>
  <c r="P33" i="26"/>
  <c r="O33" i="26"/>
  <c r="N33" i="26"/>
  <c r="M33" i="26"/>
  <c r="L33" i="26"/>
  <c r="K33" i="26"/>
  <c r="J33" i="26"/>
  <c r="I33" i="26"/>
  <c r="H33" i="26"/>
  <c r="G33" i="26"/>
  <c r="E33" i="26"/>
  <c r="E31" i="26" s="1"/>
  <c r="R32" i="26"/>
  <c r="Q32" i="26"/>
  <c r="P32" i="26"/>
  <c r="O32" i="26"/>
  <c r="N32" i="26"/>
  <c r="M32" i="26"/>
  <c r="L32" i="26"/>
  <c r="K32" i="26"/>
  <c r="J32" i="26"/>
  <c r="I32" i="26"/>
  <c r="H32" i="26"/>
  <c r="G32" i="26"/>
  <c r="F32" i="26"/>
  <c r="E32" i="26"/>
  <c r="D32" i="26"/>
  <c r="S32" i="26" s="1"/>
  <c r="Q21" i="26"/>
  <c r="D21" i="26"/>
  <c r="D25" i="26"/>
  <c r="R20" i="26"/>
  <c r="P35" i="26"/>
  <c r="O35" i="26"/>
  <c r="N35" i="26"/>
  <c r="M35" i="26"/>
  <c r="L35" i="26"/>
  <c r="K35" i="26"/>
  <c r="L25" i="26"/>
  <c r="K25" i="26"/>
  <c r="J25" i="26"/>
  <c r="I25" i="26"/>
  <c r="H25" i="26"/>
  <c r="G25" i="26"/>
  <c r="R24" i="26"/>
  <c r="R23" i="26"/>
  <c r="R22" i="26"/>
  <c r="Q25" i="26"/>
  <c r="P21" i="26"/>
  <c r="P25" i="26" s="1"/>
  <c r="O21" i="26"/>
  <c r="O25" i="26" s="1"/>
  <c r="N21" i="26"/>
  <c r="M21" i="26"/>
  <c r="Q35" i="26" s="1"/>
  <c r="L21" i="26"/>
  <c r="K21" i="26"/>
  <c r="J21" i="26"/>
  <c r="I21" i="26"/>
  <c r="H21" i="26"/>
  <c r="G21" i="26"/>
  <c r="F21" i="26"/>
  <c r="F25" i="26" s="1"/>
  <c r="E21" i="26"/>
  <c r="E25" i="26" s="1"/>
  <c r="P18" i="26"/>
  <c r="N18" i="26"/>
  <c r="L18" i="26"/>
  <c r="J18" i="26"/>
  <c r="H18" i="26"/>
  <c r="L15" i="26"/>
  <c r="K15" i="26"/>
  <c r="J15" i="26"/>
  <c r="R11" i="26"/>
  <c r="R15" i="26" s="1"/>
  <c r="Q11" i="26"/>
  <c r="Q15" i="26" s="1"/>
  <c r="P11" i="26"/>
  <c r="J35" i="26" s="1"/>
  <c r="O11" i="26"/>
  <c r="O15" i="26" s="1"/>
  <c r="N11" i="26"/>
  <c r="M11" i="26"/>
  <c r="L11" i="26"/>
  <c r="K11" i="26"/>
  <c r="J11" i="26"/>
  <c r="I11" i="26"/>
  <c r="I15" i="26" s="1"/>
  <c r="H11" i="26"/>
  <c r="H15" i="26" s="1"/>
  <c r="G11" i="26"/>
  <c r="G15" i="26" s="1"/>
  <c r="F11" i="26"/>
  <c r="F15" i="26" s="1"/>
  <c r="E11" i="26"/>
  <c r="E15" i="26" s="1"/>
  <c r="D11" i="26"/>
  <c r="D15" i="26" s="1"/>
  <c r="W7" i="24"/>
  <c r="W38" i="24"/>
  <c r="W37" i="24"/>
  <c r="W36" i="24"/>
  <c r="W35" i="24"/>
  <c r="W34" i="24"/>
  <c r="W33" i="24"/>
  <c r="W32" i="24"/>
  <c r="W31" i="24"/>
  <c r="W30" i="24"/>
  <c r="W29" i="24"/>
  <c r="W28" i="24"/>
  <c r="W27" i="24"/>
  <c r="W26" i="24"/>
  <c r="W25" i="24"/>
  <c r="W20" i="24"/>
  <c r="W19" i="24"/>
  <c r="W18" i="24"/>
  <c r="W17" i="24"/>
  <c r="W16" i="24"/>
  <c r="W15" i="24"/>
  <c r="W14" i="24"/>
  <c r="W13" i="24"/>
  <c r="W12" i="24"/>
  <c r="W11" i="24"/>
  <c r="W10" i="24"/>
  <c r="W9" i="24"/>
  <c r="W8" i="24"/>
  <c r="D126" i="23"/>
  <c r="I119" i="23"/>
  <c r="I118" i="23"/>
  <c r="I117" i="23"/>
  <c r="I116" i="23"/>
  <c r="Q116" i="23" s="1"/>
  <c r="I115" i="23"/>
  <c r="J78" i="23"/>
  <c r="K78" i="23" s="1"/>
  <c r="I78" i="23"/>
  <c r="I105" i="23"/>
  <c r="I104" i="23"/>
  <c r="I103" i="23"/>
  <c r="I102" i="23"/>
  <c r="I101" i="23"/>
  <c r="I100" i="23"/>
  <c r="I99" i="23"/>
  <c r="I98" i="23"/>
  <c r="I97" i="23"/>
  <c r="I96" i="23"/>
  <c r="J96" i="23" s="1"/>
  <c r="I95" i="23"/>
  <c r="I94" i="23"/>
  <c r="I93" i="23"/>
  <c r="I92" i="23"/>
  <c r="I91" i="23"/>
  <c r="J91" i="23" s="1"/>
  <c r="I90" i="23"/>
  <c r="I89" i="23"/>
  <c r="I88" i="23"/>
  <c r="J88" i="23" s="1"/>
  <c r="I87" i="23"/>
  <c r="Q87" i="23" s="1"/>
  <c r="I86" i="23"/>
  <c r="I85" i="23"/>
  <c r="I84" i="23"/>
  <c r="I83" i="23"/>
  <c r="J83" i="23" s="1"/>
  <c r="I82" i="23"/>
  <c r="J82" i="23" s="1"/>
  <c r="I81" i="23"/>
  <c r="I80" i="23"/>
  <c r="I79" i="23"/>
  <c r="I77" i="23"/>
  <c r="I76" i="23"/>
  <c r="I75" i="23"/>
  <c r="J75" i="23" s="1"/>
  <c r="I68" i="23"/>
  <c r="J68" i="23" s="1"/>
  <c r="K68" i="23" s="1"/>
  <c r="I67" i="23"/>
  <c r="I62" i="23"/>
  <c r="I59" i="23"/>
  <c r="I49" i="23"/>
  <c r="J49" i="23" s="1"/>
  <c r="K49" i="23" s="1"/>
  <c r="I47" i="23"/>
  <c r="J47" i="23" s="1"/>
  <c r="K47" i="23" s="1"/>
  <c r="I27" i="23"/>
  <c r="J27" i="23" s="1"/>
  <c r="K27" i="23" s="1"/>
  <c r="I24" i="23"/>
  <c r="I12" i="23"/>
  <c r="J12" i="23" s="1"/>
  <c r="K12" i="23" s="1"/>
  <c r="I11" i="23"/>
  <c r="E126" i="23"/>
  <c r="M126" i="23"/>
  <c r="L126" i="23"/>
  <c r="H126" i="23"/>
  <c r="G126" i="23"/>
  <c r="F126" i="23"/>
  <c r="N125" i="23"/>
  <c r="I125" i="23"/>
  <c r="N124" i="23"/>
  <c r="O124" i="23" s="1"/>
  <c r="I124" i="23"/>
  <c r="N123" i="23"/>
  <c r="I123" i="23"/>
  <c r="J123" i="23" s="1"/>
  <c r="K123" i="23" s="1"/>
  <c r="N122" i="23"/>
  <c r="I122" i="23"/>
  <c r="N121" i="23"/>
  <c r="I121" i="23"/>
  <c r="N120" i="23"/>
  <c r="O120" i="23" s="1"/>
  <c r="I120" i="23"/>
  <c r="J120" i="23" s="1"/>
  <c r="N119" i="23"/>
  <c r="N118" i="23"/>
  <c r="N117" i="23"/>
  <c r="N116" i="23"/>
  <c r="O116" i="23" s="1"/>
  <c r="P116" i="23" s="1"/>
  <c r="N115" i="23"/>
  <c r="O115" i="23" s="1"/>
  <c r="N114" i="23"/>
  <c r="I114" i="23"/>
  <c r="N113" i="23"/>
  <c r="I113" i="23"/>
  <c r="N112" i="23"/>
  <c r="I112" i="23"/>
  <c r="N111" i="23"/>
  <c r="O111" i="23" s="1"/>
  <c r="I111" i="23"/>
  <c r="J111" i="23" s="1"/>
  <c r="K111" i="23" s="1"/>
  <c r="N110" i="23"/>
  <c r="O110" i="23" s="1"/>
  <c r="I110" i="23"/>
  <c r="Q109" i="23"/>
  <c r="O109" i="23"/>
  <c r="P109" i="23" s="1"/>
  <c r="N109" i="23"/>
  <c r="I109" i="23"/>
  <c r="N108" i="23"/>
  <c r="O108" i="23" s="1"/>
  <c r="I108" i="23"/>
  <c r="Q108" i="23" s="1"/>
  <c r="R108" i="23" s="1"/>
  <c r="N107" i="23"/>
  <c r="O107" i="23" s="1"/>
  <c r="I107" i="23"/>
  <c r="N106" i="23"/>
  <c r="O106" i="23" s="1"/>
  <c r="I106" i="23"/>
  <c r="J106" i="23" s="1"/>
  <c r="N105" i="23"/>
  <c r="O105" i="23" s="1"/>
  <c r="N104" i="23"/>
  <c r="O104" i="23" s="1"/>
  <c r="P104" i="23" s="1"/>
  <c r="N103" i="23"/>
  <c r="O103" i="23" s="1"/>
  <c r="N102" i="23"/>
  <c r="N101" i="23"/>
  <c r="O101" i="23" s="1"/>
  <c r="P101" i="23" s="1"/>
  <c r="N100" i="23"/>
  <c r="O100" i="23" s="1"/>
  <c r="N99" i="23"/>
  <c r="N98" i="23"/>
  <c r="N97" i="23"/>
  <c r="N96" i="23"/>
  <c r="O96" i="23" s="1"/>
  <c r="N95" i="23"/>
  <c r="N94" i="23"/>
  <c r="N93" i="23"/>
  <c r="O93" i="23" s="1"/>
  <c r="N92" i="23"/>
  <c r="N91" i="23"/>
  <c r="N90" i="23"/>
  <c r="O90" i="23" s="1"/>
  <c r="N89" i="23"/>
  <c r="Q89" i="23" s="1"/>
  <c r="N88" i="23"/>
  <c r="O88" i="23" s="1"/>
  <c r="N87" i="23"/>
  <c r="O87" i="23" s="1"/>
  <c r="P87" i="23" s="1"/>
  <c r="N86" i="23"/>
  <c r="O86" i="23" s="1"/>
  <c r="N85" i="23"/>
  <c r="N84" i="23"/>
  <c r="O84" i="23" s="1"/>
  <c r="N83" i="23"/>
  <c r="O83" i="23" s="1"/>
  <c r="P83" i="23" s="1"/>
  <c r="N82" i="23"/>
  <c r="N81" i="23"/>
  <c r="N80" i="23"/>
  <c r="O80" i="23" s="1"/>
  <c r="P80" i="23" s="1"/>
  <c r="N79" i="23"/>
  <c r="O79" i="23" s="1"/>
  <c r="N78" i="23"/>
  <c r="N77" i="23"/>
  <c r="N76" i="23"/>
  <c r="N75" i="23"/>
  <c r="N74" i="23"/>
  <c r="I74" i="23"/>
  <c r="J74" i="23" s="1"/>
  <c r="K74" i="23" s="1"/>
  <c r="N73" i="23"/>
  <c r="O73" i="23" s="1"/>
  <c r="I73" i="23"/>
  <c r="N72" i="23"/>
  <c r="I72" i="23"/>
  <c r="N71" i="23"/>
  <c r="I71" i="23"/>
  <c r="N70" i="23"/>
  <c r="O70" i="23" s="1"/>
  <c r="P70" i="23" s="1"/>
  <c r="I70" i="23"/>
  <c r="Q70" i="23" s="1"/>
  <c r="R70" i="23" s="1"/>
  <c r="N69" i="23"/>
  <c r="O69" i="23" s="1"/>
  <c r="I69" i="23"/>
  <c r="Q69" i="23" s="1"/>
  <c r="N68" i="23"/>
  <c r="N67" i="23"/>
  <c r="N66" i="23"/>
  <c r="O66" i="23" s="1"/>
  <c r="P66" i="23" s="1"/>
  <c r="I66" i="23"/>
  <c r="J66" i="23" s="1"/>
  <c r="N65" i="23"/>
  <c r="I65" i="23"/>
  <c r="N64" i="23"/>
  <c r="I64" i="23"/>
  <c r="N63" i="23"/>
  <c r="O63" i="23" s="1"/>
  <c r="I63" i="23"/>
  <c r="J63" i="23" s="1"/>
  <c r="N62" i="23"/>
  <c r="Q62" i="23" s="1"/>
  <c r="O61" i="23"/>
  <c r="P61" i="23" s="1"/>
  <c r="N61" i="23"/>
  <c r="I61" i="23"/>
  <c r="N60" i="23"/>
  <c r="O60" i="23" s="1"/>
  <c r="I60" i="23"/>
  <c r="N59" i="23"/>
  <c r="Q59" i="23" s="1"/>
  <c r="N58" i="23"/>
  <c r="I58" i="23"/>
  <c r="J58" i="23" s="1"/>
  <c r="N57" i="23"/>
  <c r="I57" i="23"/>
  <c r="J57" i="23" s="1"/>
  <c r="K57" i="23" s="1"/>
  <c r="N56" i="23"/>
  <c r="O56" i="23" s="1"/>
  <c r="P56" i="23" s="1"/>
  <c r="I56" i="23"/>
  <c r="N55" i="23"/>
  <c r="I55" i="23"/>
  <c r="J55" i="23" s="1"/>
  <c r="N54" i="23"/>
  <c r="O54" i="23" s="1"/>
  <c r="I54" i="23"/>
  <c r="J54" i="23" s="1"/>
  <c r="K54" i="23" s="1"/>
  <c r="N53" i="23"/>
  <c r="O53" i="23" s="1"/>
  <c r="I53" i="23"/>
  <c r="N52" i="23"/>
  <c r="O52" i="23" s="1"/>
  <c r="P52" i="23" s="1"/>
  <c r="I52" i="23"/>
  <c r="J52" i="23" s="1"/>
  <c r="N51" i="23"/>
  <c r="I51" i="23"/>
  <c r="N50" i="23"/>
  <c r="O50" i="23" s="1"/>
  <c r="P50" i="23" s="1"/>
  <c r="I50" i="23"/>
  <c r="Q50" i="23" s="1"/>
  <c r="N49" i="23"/>
  <c r="O49" i="23" s="1"/>
  <c r="N48" i="23"/>
  <c r="O48" i="23" s="1"/>
  <c r="P48" i="23" s="1"/>
  <c r="I48" i="23"/>
  <c r="N47" i="23"/>
  <c r="O47" i="23" s="1"/>
  <c r="N46" i="23"/>
  <c r="I46" i="23"/>
  <c r="N45" i="23"/>
  <c r="Q45" i="23" s="1"/>
  <c r="R45" i="23" s="1"/>
  <c r="I45" i="23"/>
  <c r="J45" i="23" s="1"/>
  <c r="N44" i="23"/>
  <c r="O44" i="23" s="1"/>
  <c r="I44" i="23"/>
  <c r="N43" i="23"/>
  <c r="I43" i="23"/>
  <c r="N42" i="23"/>
  <c r="I42" i="23"/>
  <c r="J42" i="23" s="1"/>
  <c r="K42" i="23" s="1"/>
  <c r="N41" i="23"/>
  <c r="O41" i="23" s="1"/>
  <c r="P41" i="23" s="1"/>
  <c r="I41" i="23"/>
  <c r="N40" i="23"/>
  <c r="O40" i="23" s="1"/>
  <c r="I40" i="23"/>
  <c r="Q40" i="23" s="1"/>
  <c r="R40" i="23" s="1"/>
  <c r="Q39" i="23"/>
  <c r="R39" i="23" s="1"/>
  <c r="S39" i="23" s="1"/>
  <c r="N39" i="23"/>
  <c r="O39" i="23" s="1"/>
  <c r="P39" i="23" s="1"/>
  <c r="I39" i="23"/>
  <c r="J39" i="23" s="1"/>
  <c r="N38" i="23"/>
  <c r="O38" i="23" s="1"/>
  <c r="P38" i="23" s="1"/>
  <c r="I38" i="23"/>
  <c r="J38" i="23" s="1"/>
  <c r="K38" i="23" s="1"/>
  <c r="N37" i="23"/>
  <c r="I37" i="23"/>
  <c r="N36" i="23"/>
  <c r="O36" i="23" s="1"/>
  <c r="I36" i="23"/>
  <c r="Q36" i="23" s="1"/>
  <c r="N35" i="23"/>
  <c r="I35" i="23"/>
  <c r="N34" i="23"/>
  <c r="I34" i="23"/>
  <c r="Q34" i="23" s="1"/>
  <c r="N33" i="23"/>
  <c r="I33" i="23"/>
  <c r="N32" i="23"/>
  <c r="O32" i="23" s="1"/>
  <c r="I32" i="23"/>
  <c r="N31" i="23"/>
  <c r="I31" i="23"/>
  <c r="N30" i="23"/>
  <c r="O30" i="23" s="1"/>
  <c r="P30" i="23" s="1"/>
  <c r="I30" i="23"/>
  <c r="Q30" i="23" s="1"/>
  <c r="N29" i="23"/>
  <c r="J29" i="23"/>
  <c r="K29" i="23" s="1"/>
  <c r="I29" i="23"/>
  <c r="N28" i="23"/>
  <c r="O28" i="23" s="1"/>
  <c r="I28" i="23"/>
  <c r="N27" i="23"/>
  <c r="N26" i="23"/>
  <c r="O26" i="23" s="1"/>
  <c r="I26" i="23"/>
  <c r="J26" i="23" s="1"/>
  <c r="N25" i="23"/>
  <c r="I25" i="23"/>
  <c r="N24" i="23"/>
  <c r="O24" i="23" s="1"/>
  <c r="P24" i="23" s="1"/>
  <c r="N23" i="23"/>
  <c r="O23" i="23" s="1"/>
  <c r="I23" i="23"/>
  <c r="N22" i="23"/>
  <c r="O22" i="23" s="1"/>
  <c r="I22" i="23"/>
  <c r="J22" i="23" s="1"/>
  <c r="N21" i="23"/>
  <c r="I21" i="23"/>
  <c r="J21" i="23" s="1"/>
  <c r="N20" i="23"/>
  <c r="I20" i="23"/>
  <c r="J20" i="23" s="1"/>
  <c r="K20" i="23" s="1"/>
  <c r="N19" i="23"/>
  <c r="I19" i="23"/>
  <c r="N18" i="23"/>
  <c r="O18" i="23" s="1"/>
  <c r="I18" i="23"/>
  <c r="J18" i="23" s="1"/>
  <c r="K18" i="23" s="1"/>
  <c r="N17" i="23"/>
  <c r="O17" i="23" s="1"/>
  <c r="I17" i="23"/>
  <c r="N16" i="23"/>
  <c r="I16" i="23"/>
  <c r="J16" i="23" s="1"/>
  <c r="K16" i="23" s="1"/>
  <c r="N15" i="23"/>
  <c r="O15" i="23" s="1"/>
  <c r="P15" i="23" s="1"/>
  <c r="I15" i="23"/>
  <c r="Q15" i="23" s="1"/>
  <c r="R15" i="23" s="1"/>
  <c r="N14" i="23"/>
  <c r="O14" i="23" s="1"/>
  <c r="I14" i="23"/>
  <c r="N13" i="23"/>
  <c r="I13" i="23"/>
  <c r="O12" i="23"/>
  <c r="P12" i="23" s="1"/>
  <c r="N12" i="23"/>
  <c r="N11" i="23"/>
  <c r="S33" i="26" l="1"/>
  <c r="R21" i="26"/>
  <c r="S31" i="26"/>
  <c r="R35" i="26"/>
  <c r="H35" i="26"/>
  <c r="G35" i="26"/>
  <c r="S34" i="26"/>
  <c r="F35" i="26"/>
  <c r="M15" i="26"/>
  <c r="R25" i="26" s="1"/>
  <c r="N15" i="26"/>
  <c r="P15" i="26"/>
  <c r="M25" i="26"/>
  <c r="E35" i="26"/>
  <c r="N25" i="26"/>
  <c r="J116" i="23"/>
  <c r="K116" i="23"/>
  <c r="J118" i="23"/>
  <c r="K118" i="23" s="1"/>
  <c r="J115" i="23"/>
  <c r="K115" i="23" s="1"/>
  <c r="J119" i="23"/>
  <c r="K119" i="23" s="1"/>
  <c r="J117" i="23"/>
  <c r="K117" i="23" s="1"/>
  <c r="Q12" i="23"/>
  <c r="O45" i="23"/>
  <c r="P45" i="23" s="1"/>
  <c r="O75" i="23"/>
  <c r="P75" i="23" s="1"/>
  <c r="Q86" i="23"/>
  <c r="R86" i="23" s="1"/>
  <c r="Q98" i="23"/>
  <c r="R98" i="23" s="1"/>
  <c r="S98" i="23" s="1"/>
  <c r="P63" i="23"/>
  <c r="K106" i="23"/>
  <c r="Q122" i="23"/>
  <c r="R122" i="23" s="1"/>
  <c r="Q63" i="23"/>
  <c r="R63" i="23" s="1"/>
  <c r="S63" i="23" s="1"/>
  <c r="Q123" i="23"/>
  <c r="R123" i="23" s="1"/>
  <c r="S123" i="23" s="1"/>
  <c r="O89" i="23"/>
  <c r="P89" i="23" s="1"/>
  <c r="Q27" i="23"/>
  <c r="Q119" i="23"/>
  <c r="R119" i="23" s="1"/>
  <c r="S119" i="23" s="1"/>
  <c r="Q28" i="23"/>
  <c r="Q38" i="23"/>
  <c r="R38" i="23" s="1"/>
  <c r="Q121" i="23"/>
  <c r="Q84" i="23"/>
  <c r="R84" i="23" s="1"/>
  <c r="S84" i="23" s="1"/>
  <c r="K81" i="23"/>
  <c r="K95" i="23"/>
  <c r="K85" i="23"/>
  <c r="K97" i="23"/>
  <c r="K87" i="23"/>
  <c r="J86" i="23"/>
  <c r="K86" i="23" s="1"/>
  <c r="J90" i="23"/>
  <c r="K90" i="23" s="1"/>
  <c r="J94" i="23"/>
  <c r="K94" i="23" s="1"/>
  <c r="J102" i="23"/>
  <c r="K102" i="23" s="1"/>
  <c r="K82" i="23"/>
  <c r="Q82" i="23"/>
  <c r="R82" i="23" s="1"/>
  <c r="J79" i="23"/>
  <c r="K79" i="23" s="1"/>
  <c r="J87" i="23"/>
  <c r="J95" i="23"/>
  <c r="J103" i="23"/>
  <c r="K103" i="23" s="1"/>
  <c r="K75" i="23"/>
  <c r="K83" i="23"/>
  <c r="K91" i="23"/>
  <c r="Q91" i="23"/>
  <c r="R91" i="23" s="1"/>
  <c r="J80" i="23"/>
  <c r="K80" i="23" s="1"/>
  <c r="J84" i="23"/>
  <c r="K84" i="23" s="1"/>
  <c r="J92" i="23"/>
  <c r="K92" i="23" s="1"/>
  <c r="J104" i="23"/>
  <c r="K104" i="23" s="1"/>
  <c r="Q75" i="23"/>
  <c r="R75" i="23" s="1"/>
  <c r="K88" i="23"/>
  <c r="K96" i="23"/>
  <c r="Q76" i="23"/>
  <c r="R76" i="23" s="1"/>
  <c r="S76" i="23" s="1"/>
  <c r="J77" i="23"/>
  <c r="K77" i="23" s="1"/>
  <c r="J81" i="23"/>
  <c r="J85" i="23"/>
  <c r="J89" i="23"/>
  <c r="K89" i="23" s="1"/>
  <c r="J93" i="23"/>
  <c r="K93" i="23" s="1"/>
  <c r="J97" i="23"/>
  <c r="J101" i="23"/>
  <c r="K101" i="23" s="1"/>
  <c r="J105" i="23"/>
  <c r="K105" i="23" s="1"/>
  <c r="J98" i="23"/>
  <c r="K98" i="23" s="1"/>
  <c r="J99" i="23"/>
  <c r="K99" i="23" s="1"/>
  <c r="J76" i="23"/>
  <c r="K76" i="23" s="1"/>
  <c r="J100" i="23"/>
  <c r="K100" i="23" s="1"/>
  <c r="Q77" i="23"/>
  <c r="Q95" i="23"/>
  <c r="R95" i="23" s="1"/>
  <c r="J67" i="23"/>
  <c r="K67" i="23" s="1"/>
  <c r="J62" i="23"/>
  <c r="K62" i="23" s="1"/>
  <c r="J59" i="23"/>
  <c r="K59" i="23" s="1"/>
  <c r="J24" i="23"/>
  <c r="K24" i="23" s="1"/>
  <c r="Q24" i="23"/>
  <c r="R24" i="23" s="1"/>
  <c r="J11" i="23"/>
  <c r="K11" i="23" s="1"/>
  <c r="K122" i="23"/>
  <c r="R77" i="23"/>
  <c r="S77" i="23"/>
  <c r="J28" i="23"/>
  <c r="K28" i="23" s="1"/>
  <c r="P53" i="23"/>
  <c r="P60" i="23"/>
  <c r="Q66" i="23"/>
  <c r="Q93" i="23"/>
  <c r="R93" i="23" s="1"/>
  <c r="S93" i="23" s="1"/>
  <c r="P106" i="23"/>
  <c r="J113" i="23"/>
  <c r="K113" i="23" s="1"/>
  <c r="S15" i="23"/>
  <c r="Q20" i="23"/>
  <c r="R20" i="23" s="1"/>
  <c r="Q53" i="23"/>
  <c r="Q60" i="23"/>
  <c r="R60" i="23" s="1"/>
  <c r="S60" i="23" s="1"/>
  <c r="P79" i="23"/>
  <c r="Q103" i="23"/>
  <c r="Q106" i="23"/>
  <c r="R106" i="23" s="1"/>
  <c r="S106" i="23" s="1"/>
  <c r="J32" i="23"/>
  <c r="K32" i="23" s="1"/>
  <c r="Q42" i="23"/>
  <c r="J64" i="23"/>
  <c r="K64" i="23" s="1"/>
  <c r="P90" i="23"/>
  <c r="O97" i="23"/>
  <c r="P97" i="23" s="1"/>
  <c r="J122" i="23"/>
  <c r="K21" i="23"/>
  <c r="P36" i="23"/>
  <c r="Q51" i="23"/>
  <c r="R51" i="23" s="1"/>
  <c r="Q80" i="23"/>
  <c r="R80" i="23" s="1"/>
  <c r="P84" i="23"/>
  <c r="P100" i="23"/>
  <c r="J14" i="23"/>
  <c r="K14" i="23" s="1"/>
  <c r="K26" i="23"/>
  <c r="P73" i="23"/>
  <c r="O91" i="23"/>
  <c r="P91" i="23" s="1"/>
  <c r="Q101" i="23"/>
  <c r="J65" i="23"/>
  <c r="K65" i="23" s="1"/>
  <c r="O77" i="23"/>
  <c r="P77" i="23" s="1"/>
  <c r="O95" i="23"/>
  <c r="P95" i="23" s="1"/>
  <c r="P115" i="23"/>
  <c r="K58" i="23"/>
  <c r="J108" i="23"/>
  <c r="K108" i="23" s="1"/>
  <c r="S122" i="23"/>
  <c r="O33" i="23"/>
  <c r="P33" i="23" s="1"/>
  <c r="O82" i="23"/>
  <c r="P88" i="23"/>
  <c r="P111" i="23"/>
  <c r="P26" i="23"/>
  <c r="J40" i="23"/>
  <c r="K40" i="23" s="1"/>
  <c r="P49" i="23"/>
  <c r="Q88" i="23"/>
  <c r="O98" i="23"/>
  <c r="P98" i="23" s="1"/>
  <c r="Q18" i="23"/>
  <c r="R18" i="23" s="1"/>
  <c r="Q26" i="23"/>
  <c r="R26" i="23" s="1"/>
  <c r="K45" i="23"/>
  <c r="Q49" i="23"/>
  <c r="J60" i="23"/>
  <c r="K60" i="23" s="1"/>
  <c r="Q102" i="23"/>
  <c r="R102" i="23" s="1"/>
  <c r="S102" i="23" s="1"/>
  <c r="P120" i="23"/>
  <c r="P14" i="23"/>
  <c r="O62" i="23"/>
  <c r="P62" i="23" s="1"/>
  <c r="P108" i="23"/>
  <c r="Q115" i="23"/>
  <c r="Q14" i="23"/>
  <c r="R14" i="23" s="1"/>
  <c r="P23" i="23"/>
  <c r="J30" i="23"/>
  <c r="K30" i="23" s="1"/>
  <c r="Q52" i="23"/>
  <c r="R52" i="23" s="1"/>
  <c r="S52" i="23" s="1"/>
  <c r="Q111" i="23"/>
  <c r="R111" i="23" s="1"/>
  <c r="Q19" i="23"/>
  <c r="R19" i="23" s="1"/>
  <c r="S19" i="23" s="1"/>
  <c r="S40" i="23"/>
  <c r="K66" i="23"/>
  <c r="Q83" i="23"/>
  <c r="P86" i="23"/>
  <c r="Q120" i="23"/>
  <c r="R120" i="23" s="1"/>
  <c r="S120" i="23" s="1"/>
  <c r="Q124" i="23"/>
  <c r="N129" i="23"/>
  <c r="O129" i="23" s="1"/>
  <c r="K71" i="23"/>
  <c r="R42" i="23"/>
  <c r="S42" i="23" s="1"/>
  <c r="O16" i="23"/>
  <c r="P16" i="23" s="1"/>
  <c r="Q21" i="23"/>
  <c r="O21" i="23"/>
  <c r="P21" i="23" s="1"/>
  <c r="R34" i="23"/>
  <c r="S34" i="23" s="1"/>
  <c r="R36" i="23"/>
  <c r="S36" i="23" s="1"/>
  <c r="Q67" i="23"/>
  <c r="O67" i="23"/>
  <c r="P67" i="23" s="1"/>
  <c r="J114" i="23"/>
  <c r="K114" i="23" s="1"/>
  <c r="Q114" i="23"/>
  <c r="Q55" i="23"/>
  <c r="O55" i="23"/>
  <c r="P55" i="23" s="1"/>
  <c r="R62" i="23"/>
  <c r="S62" i="23" s="1"/>
  <c r="S70" i="23"/>
  <c r="O125" i="23"/>
  <c r="P125" i="23" s="1"/>
  <c r="R12" i="23"/>
  <c r="S12" i="23" s="1"/>
  <c r="R27" i="23"/>
  <c r="S27" i="23" s="1"/>
  <c r="P32" i="23"/>
  <c r="O34" i="23"/>
  <c r="P34" i="23" s="1"/>
  <c r="S45" i="23"/>
  <c r="J51" i="23"/>
  <c r="K51" i="23" s="1"/>
  <c r="Q92" i="23"/>
  <c r="Q104" i="23"/>
  <c r="Q25" i="23"/>
  <c r="J35" i="23"/>
  <c r="K35" i="23" s="1"/>
  <c r="Q35" i="23"/>
  <c r="J46" i="23"/>
  <c r="K46" i="23" s="1"/>
  <c r="Q46" i="23"/>
  <c r="Q65" i="23"/>
  <c r="O65" i="23"/>
  <c r="P65" i="23" s="1"/>
  <c r="N126" i="23"/>
  <c r="Q11" i="23"/>
  <c r="O11" i="23"/>
  <c r="P11" i="23" s="1"/>
  <c r="S18" i="23"/>
  <c r="O31" i="23"/>
  <c r="P31" i="23" s="1"/>
  <c r="S38" i="23"/>
  <c r="O57" i="23"/>
  <c r="P57" i="23" s="1"/>
  <c r="Q81" i="23"/>
  <c r="Q97" i="23"/>
  <c r="R121" i="23"/>
  <c r="S121" i="23"/>
  <c r="Q32" i="23"/>
  <c r="O119" i="23"/>
  <c r="P119" i="23" s="1"/>
  <c r="J73" i="23"/>
  <c r="K73" i="23" s="1"/>
  <c r="J19" i="23"/>
  <c r="K19" i="23" s="1"/>
  <c r="Q29" i="23"/>
  <c r="J34" i="23"/>
  <c r="K34" i="23" s="1"/>
  <c r="J41" i="23"/>
  <c r="K41" i="23" s="1"/>
  <c r="O64" i="23"/>
  <c r="P64" i="23" s="1"/>
  <c r="R88" i="23"/>
  <c r="S88" i="23" s="1"/>
  <c r="O117" i="23"/>
  <c r="P117" i="23" s="1"/>
  <c r="J17" i="23"/>
  <c r="K17" i="23" s="1"/>
  <c r="Q17" i="23"/>
  <c r="O29" i="23"/>
  <c r="P29" i="23" s="1"/>
  <c r="O94" i="23"/>
  <c r="P94" i="23" s="1"/>
  <c r="Q94" i="23"/>
  <c r="Q37" i="23"/>
  <c r="J37" i="23"/>
  <c r="K37" i="23" s="1"/>
  <c r="Q48" i="23"/>
  <c r="O58" i="23"/>
  <c r="P58" i="23" s="1"/>
  <c r="Q73" i="23"/>
  <c r="Q41" i="23"/>
  <c r="J56" i="23"/>
  <c r="Q56" i="23"/>
  <c r="K56" i="23"/>
  <c r="J69" i="23"/>
  <c r="K69" i="23" s="1"/>
  <c r="O92" i="23"/>
  <c r="P92" i="23" s="1"/>
  <c r="Q107" i="23"/>
  <c r="J121" i="23"/>
  <c r="K121" i="23" s="1"/>
  <c r="Q61" i="23"/>
  <c r="O102" i="23"/>
  <c r="J107" i="23"/>
  <c r="K107" i="23" s="1"/>
  <c r="R109" i="23"/>
  <c r="S109" i="23" s="1"/>
  <c r="O20" i="23"/>
  <c r="P20" i="23" s="1"/>
  <c r="Q23" i="23"/>
  <c r="R30" i="23"/>
  <c r="S30" i="23" s="1"/>
  <c r="O35" i="23"/>
  <c r="P35" i="23" s="1"/>
  <c r="O42" i="23"/>
  <c r="P42" i="23" s="1"/>
  <c r="P44" i="23"/>
  <c r="R59" i="23"/>
  <c r="S59" i="23" s="1"/>
  <c r="J61" i="23"/>
  <c r="K61" i="23" s="1"/>
  <c r="O71" i="23"/>
  <c r="P71" i="23" s="1"/>
  <c r="Q85" i="23"/>
  <c r="R89" i="23"/>
  <c r="S89" i="23" s="1"/>
  <c r="P102" i="23"/>
  <c r="O13" i="23"/>
  <c r="P13" i="23" s="1"/>
  <c r="P18" i="23"/>
  <c r="J23" i="23"/>
  <c r="K23" i="23" s="1"/>
  <c r="P28" i="23"/>
  <c r="J33" i="23"/>
  <c r="K33" i="23" s="1"/>
  <c r="Q33" i="23"/>
  <c r="Q44" i="23"/>
  <c r="Q57" i="23"/>
  <c r="O59" i="23"/>
  <c r="P59" i="23" s="1"/>
  <c r="P69" i="23"/>
  <c r="J72" i="23"/>
  <c r="K72" i="23" s="1"/>
  <c r="Q72" i="23"/>
  <c r="S95" i="23"/>
  <c r="Q105" i="23"/>
  <c r="P105" i="23"/>
  <c r="P110" i="23"/>
  <c r="J48" i="23"/>
  <c r="K48" i="23" s="1"/>
  <c r="Q22" i="23"/>
  <c r="K22" i="23"/>
  <c r="R50" i="23"/>
  <c r="S50" i="23" s="1"/>
  <c r="J44" i="23"/>
  <c r="K44" i="23" s="1"/>
  <c r="Q58" i="23"/>
  <c r="J25" i="23"/>
  <c r="K25" i="23" s="1"/>
  <c r="J31" i="23"/>
  <c r="K31" i="23" s="1"/>
  <c r="Q31" i="23"/>
  <c r="R69" i="23"/>
  <c r="S69" i="23" s="1"/>
  <c r="R116" i="23"/>
  <c r="S116" i="23" s="1"/>
  <c r="Q78" i="23"/>
  <c r="O78" i="23"/>
  <c r="P78" i="23" s="1"/>
  <c r="S108" i="23"/>
  <c r="O81" i="23"/>
  <c r="P81" i="23" s="1"/>
  <c r="P17" i="23"/>
  <c r="J71" i="23"/>
  <c r="Q71" i="23"/>
  <c r="J13" i="23"/>
  <c r="K13" i="23" s="1"/>
  <c r="Q13" i="23"/>
  <c r="I126" i="23"/>
  <c r="R28" i="23"/>
  <c r="S28" i="23" s="1"/>
  <c r="K50" i="23"/>
  <c r="P54" i="23"/>
  <c r="O85" i="23"/>
  <c r="P85" i="23" s="1"/>
  <c r="R87" i="23"/>
  <c r="S87" i="23" s="1"/>
  <c r="P93" i="23"/>
  <c r="Q96" i="23"/>
  <c r="Q100" i="23"/>
  <c r="O113" i="23"/>
  <c r="P113" i="23" s="1"/>
  <c r="Q117" i="23"/>
  <c r="O76" i="23"/>
  <c r="P76" i="23"/>
  <c r="J112" i="23"/>
  <c r="K112" i="23" s="1"/>
  <c r="Q112" i="23"/>
  <c r="O25" i="23"/>
  <c r="P25" i="23" s="1"/>
  <c r="J43" i="23"/>
  <c r="K43" i="23" s="1"/>
  <c r="Q43" i="23"/>
  <c r="P47" i="23"/>
  <c r="O51" i="23"/>
  <c r="P51" i="23" s="1"/>
  <c r="O72" i="23"/>
  <c r="P72" i="23" s="1"/>
  <c r="Q99" i="23"/>
  <c r="O112" i="23"/>
  <c r="P112" i="23" s="1"/>
  <c r="O122" i="23"/>
  <c r="P122" i="23" s="1"/>
  <c r="O37" i="23"/>
  <c r="P37" i="23" s="1"/>
  <c r="Q74" i="23"/>
  <c r="J110" i="23"/>
  <c r="K110" i="23" s="1"/>
  <c r="Q110" i="23"/>
  <c r="Q16" i="23"/>
  <c r="Q47" i="23"/>
  <c r="K52" i="23"/>
  <c r="Q54" i="23"/>
  <c r="Q64" i="23"/>
  <c r="Q68" i="23"/>
  <c r="O68" i="23"/>
  <c r="P68" i="23" s="1"/>
  <c r="O74" i="23"/>
  <c r="P74" i="23" s="1"/>
  <c r="Q79" i="23"/>
  <c r="Q90" i="23"/>
  <c r="J125" i="23"/>
  <c r="K125" i="23" s="1"/>
  <c r="Q125" i="23"/>
  <c r="O99" i="23"/>
  <c r="P99" i="23" s="1"/>
  <c r="P107" i="23"/>
  <c r="O114" i="23"/>
  <c r="P114" i="23" s="1"/>
  <c r="Q118" i="23"/>
  <c r="O123" i="23"/>
  <c r="P123" i="23" s="1"/>
  <c r="J124" i="23"/>
  <c r="K124" i="23" s="1"/>
  <c r="O121" i="23"/>
  <c r="P121" i="23"/>
  <c r="J109" i="23"/>
  <c r="K109" i="23" s="1"/>
  <c r="J15" i="23"/>
  <c r="K15" i="23" s="1"/>
  <c r="O19" i="23"/>
  <c r="P19" i="23" s="1"/>
  <c r="O27" i="23"/>
  <c r="P27" i="23" s="1"/>
  <c r="J36" i="23"/>
  <c r="K36" i="23" s="1"/>
  <c r="P40" i="23"/>
  <c r="O43" i="23"/>
  <c r="P43" i="23" s="1"/>
  <c r="O46" i="23"/>
  <c r="P46" i="23" s="1"/>
  <c r="J50" i="23"/>
  <c r="J53" i="23"/>
  <c r="K53" i="23" s="1"/>
  <c r="K63" i="23"/>
  <c r="J70" i="23"/>
  <c r="K70" i="23" s="1"/>
  <c r="P22" i="23"/>
  <c r="K39" i="23"/>
  <c r="P82" i="23"/>
  <c r="P96" i="23"/>
  <c r="O118" i="23"/>
  <c r="P118" i="23" s="1"/>
  <c r="K55" i="23"/>
  <c r="Q113" i="23"/>
  <c r="P124" i="23"/>
  <c r="I129" i="23"/>
  <c r="P103" i="23"/>
  <c r="K120" i="23"/>
  <c r="D35" i="26" l="1"/>
  <c r="S35" i="26"/>
  <c r="S91" i="23"/>
  <c r="S24" i="23"/>
  <c r="S75" i="23"/>
  <c r="S82" i="23"/>
  <c r="S51" i="23"/>
  <c r="S14" i="23"/>
  <c r="S86" i="23"/>
  <c r="S26" i="23"/>
  <c r="R53" i="23"/>
  <c r="S53" i="23" s="1"/>
  <c r="R124" i="23"/>
  <c r="S124" i="23" s="1"/>
  <c r="R115" i="23"/>
  <c r="S115" i="23"/>
  <c r="R66" i="23"/>
  <c r="S66" i="23" s="1"/>
  <c r="S111" i="23"/>
  <c r="R83" i="23"/>
  <c r="S83" i="23" s="1"/>
  <c r="S80" i="23"/>
  <c r="S20" i="23"/>
  <c r="R101" i="23"/>
  <c r="S101" i="23" s="1"/>
  <c r="R49" i="23"/>
  <c r="S49" i="23" s="1"/>
  <c r="R103" i="23"/>
  <c r="S103" i="23" s="1"/>
  <c r="R99" i="23"/>
  <c r="S99" i="23" s="1"/>
  <c r="R13" i="23"/>
  <c r="S13" i="23" s="1"/>
  <c r="R73" i="23"/>
  <c r="S73" i="23"/>
  <c r="R17" i="23"/>
  <c r="S17" i="23" s="1"/>
  <c r="R32" i="23"/>
  <c r="S32" i="23" s="1"/>
  <c r="R92" i="23"/>
  <c r="S92" i="23" s="1"/>
  <c r="R16" i="23"/>
  <c r="S16" i="23"/>
  <c r="R105" i="23"/>
  <c r="S105" i="23" s="1"/>
  <c r="R29" i="23"/>
  <c r="S29" i="23"/>
  <c r="R79" i="23"/>
  <c r="S79" i="23" s="1"/>
  <c r="R61" i="23"/>
  <c r="S61" i="23" s="1"/>
  <c r="R48" i="23"/>
  <c r="S48" i="23" s="1"/>
  <c r="R46" i="23"/>
  <c r="S46" i="23" s="1"/>
  <c r="R125" i="23"/>
  <c r="S125" i="23" s="1"/>
  <c r="R71" i="23"/>
  <c r="S71" i="23" s="1"/>
  <c r="R58" i="23"/>
  <c r="S58" i="23" s="1"/>
  <c r="R22" i="23"/>
  <c r="S22" i="23"/>
  <c r="R72" i="23"/>
  <c r="S72" i="23"/>
  <c r="R56" i="23"/>
  <c r="S56" i="23"/>
  <c r="R94" i="23"/>
  <c r="S94" i="23" s="1"/>
  <c r="Q129" i="23"/>
  <c r="J129" i="23"/>
  <c r="R129" i="23" s="1"/>
  <c r="R43" i="23"/>
  <c r="S43" i="23" s="1"/>
  <c r="R118" i="23"/>
  <c r="S118" i="23" s="1"/>
  <c r="R100" i="23"/>
  <c r="S100" i="23" s="1"/>
  <c r="R44" i="23"/>
  <c r="S44" i="23" s="1"/>
  <c r="R21" i="23"/>
  <c r="S21" i="23" s="1"/>
  <c r="R113" i="23"/>
  <c r="S113" i="23" s="1"/>
  <c r="R112" i="23"/>
  <c r="S112" i="23"/>
  <c r="R96" i="23"/>
  <c r="S96" i="23" s="1"/>
  <c r="I128" i="23"/>
  <c r="J126" i="23"/>
  <c r="K126" i="23" s="1"/>
  <c r="R31" i="23"/>
  <c r="S31" i="23" s="1"/>
  <c r="R33" i="23"/>
  <c r="S33" i="23" s="1"/>
  <c r="R55" i="23"/>
  <c r="S55" i="23" s="1"/>
  <c r="R64" i="23"/>
  <c r="S64" i="23" s="1"/>
  <c r="R41" i="23"/>
  <c r="S41" i="23"/>
  <c r="R25" i="23"/>
  <c r="S25" i="23" s="1"/>
  <c r="R67" i="23"/>
  <c r="S67" i="23"/>
  <c r="R68" i="23"/>
  <c r="S68" i="23" s="1"/>
  <c r="R54" i="23"/>
  <c r="S54" i="23"/>
  <c r="R110" i="23"/>
  <c r="S110" i="23"/>
  <c r="R57" i="23"/>
  <c r="S57" i="23" s="1"/>
  <c r="R107" i="23"/>
  <c r="S107" i="23" s="1"/>
  <c r="R97" i="23"/>
  <c r="S97" i="23"/>
  <c r="R81" i="23"/>
  <c r="S81" i="23" s="1"/>
  <c r="R78" i="23"/>
  <c r="S78" i="23"/>
  <c r="R65" i="23"/>
  <c r="S65" i="23"/>
  <c r="R90" i="23"/>
  <c r="S90" i="23" s="1"/>
  <c r="Q126" i="23"/>
  <c r="R11" i="23"/>
  <c r="S11" i="23" s="1"/>
  <c r="N128" i="23"/>
  <c r="O126" i="23"/>
  <c r="O128" i="23" s="1"/>
  <c r="R35" i="23"/>
  <c r="S35" i="23"/>
  <c r="R37" i="23"/>
  <c r="S37" i="23"/>
  <c r="R117" i="23"/>
  <c r="S117" i="23" s="1"/>
  <c r="R114" i="23"/>
  <c r="S114" i="23" s="1"/>
  <c r="R47" i="23"/>
  <c r="S47" i="23" s="1"/>
  <c r="R74" i="23"/>
  <c r="S74" i="23" s="1"/>
  <c r="R85" i="23"/>
  <c r="S85" i="23" s="1"/>
  <c r="R23" i="23"/>
  <c r="S23" i="23" s="1"/>
  <c r="R104" i="23"/>
  <c r="S104" i="23"/>
  <c r="Q128" i="23" l="1"/>
  <c r="R126" i="23"/>
  <c r="R128" i="23" s="1"/>
  <c r="P126" i="23"/>
  <c r="J128" i="23"/>
  <c r="S126" i="23" l="1"/>
</calcChain>
</file>

<file path=xl/sharedStrings.xml><?xml version="1.0" encoding="utf-8"?>
<sst xmlns="http://schemas.openxmlformats.org/spreadsheetml/2006/main" count="1977" uniqueCount="476">
  <si>
    <t>（様式１－１）</t>
    <phoneticPr fontId="10"/>
  </si>
  <si>
    <t>令和　　年　　月　　日</t>
    <rPh sb="0" eb="2">
      <t>レイワ</t>
    </rPh>
    <rPh sb="4" eb="5">
      <t>ネン</t>
    </rPh>
    <rPh sb="7" eb="8">
      <t>ツキ</t>
    </rPh>
    <rPh sb="10" eb="11">
      <t>ニチ</t>
    </rPh>
    <phoneticPr fontId="10"/>
  </si>
  <si>
    <t>（あて先）　川崎市長</t>
    <rPh sb="3" eb="4">
      <t>サキ</t>
    </rPh>
    <rPh sb="6" eb="10">
      <t>カワサキシチョウ</t>
    </rPh>
    <phoneticPr fontId="4"/>
  </si>
  <si>
    <t>提
出
者</t>
    <rPh sb="0" eb="1">
      <t>テイ</t>
    </rPh>
    <rPh sb="2" eb="3">
      <t>イズル</t>
    </rPh>
    <rPh sb="4" eb="5">
      <t>シャ</t>
    </rPh>
    <phoneticPr fontId="4"/>
  </si>
  <si>
    <t>会社名</t>
    <rPh sb="0" eb="2">
      <t>カイシャ</t>
    </rPh>
    <rPh sb="2" eb="3">
      <t>メイ</t>
    </rPh>
    <phoneticPr fontId="10"/>
  </si>
  <si>
    <t>所属</t>
    <rPh sb="0" eb="2">
      <t>ショゾク</t>
    </rPh>
    <phoneticPr fontId="10"/>
  </si>
  <si>
    <t>役職</t>
    <rPh sb="0" eb="2">
      <t>ヤクショク</t>
    </rPh>
    <phoneticPr fontId="10"/>
  </si>
  <si>
    <t>担当者名</t>
    <rPh sb="0" eb="2">
      <t>タントウ</t>
    </rPh>
    <rPh sb="2" eb="3">
      <t>シャ</t>
    </rPh>
    <rPh sb="3" eb="4">
      <t>メイ</t>
    </rPh>
    <phoneticPr fontId="10"/>
  </si>
  <si>
    <t>所在地</t>
    <rPh sb="0" eb="3">
      <t>ショザイチ</t>
    </rPh>
    <phoneticPr fontId="10"/>
  </si>
  <si>
    <t>電話番号</t>
    <rPh sb="0" eb="2">
      <t>デンワ</t>
    </rPh>
    <rPh sb="2" eb="4">
      <t>バンゴウ</t>
    </rPh>
    <phoneticPr fontId="10"/>
  </si>
  <si>
    <t>E-mail</t>
    <phoneticPr fontId="10"/>
  </si>
  <si>
    <t>No</t>
    <phoneticPr fontId="10"/>
  </si>
  <si>
    <t>資料名</t>
    <rPh sb="0" eb="2">
      <t>シリョウ</t>
    </rPh>
    <rPh sb="2" eb="3">
      <t>メイ</t>
    </rPh>
    <phoneticPr fontId="10"/>
  </si>
  <si>
    <t>該当箇所</t>
    <rPh sb="0" eb="2">
      <t>ガイトウ</t>
    </rPh>
    <rPh sb="2" eb="4">
      <t>カショ</t>
    </rPh>
    <phoneticPr fontId="10"/>
  </si>
  <si>
    <t>タイトル</t>
    <phoneticPr fontId="10"/>
  </si>
  <si>
    <t>質問</t>
    <rPh sb="0" eb="2">
      <t>シツモン</t>
    </rPh>
    <phoneticPr fontId="10"/>
  </si>
  <si>
    <t>頁</t>
    <rPh sb="0" eb="1">
      <t>ページ</t>
    </rPh>
    <phoneticPr fontId="10"/>
  </si>
  <si>
    <t>項</t>
    <rPh sb="0" eb="1">
      <t>コウ</t>
    </rPh>
    <phoneticPr fontId="10"/>
  </si>
  <si>
    <t>例示</t>
    <rPh sb="0" eb="2">
      <t>レイジ</t>
    </rPh>
    <phoneticPr fontId="10"/>
  </si>
  <si>
    <t>入札説明書</t>
    <rPh sb="0" eb="5">
      <t>ニュウサツセツメイショ</t>
    </rPh>
    <phoneticPr fontId="10"/>
  </si>
  <si>
    <t>ア</t>
    <phoneticPr fontId="10"/>
  </si>
  <si>
    <t>（ｳ）</t>
    <phoneticPr fontId="10"/>
  </si>
  <si>
    <t>a</t>
    <phoneticPr fontId="10"/>
  </si>
  <si>
    <t>（a）</t>
    <phoneticPr fontId="10"/>
  </si>
  <si>
    <t>資格要件について</t>
    <rPh sb="0" eb="2">
      <t>シカク</t>
    </rPh>
    <rPh sb="2" eb="4">
      <t>ヨウケン</t>
    </rPh>
    <phoneticPr fontId="10"/>
  </si>
  <si>
    <t>●●は対象になるか。</t>
    <rPh sb="3" eb="5">
      <t>タイショウ</t>
    </rPh>
    <phoneticPr fontId="10"/>
  </si>
  <si>
    <t>要求水準書</t>
    <rPh sb="0" eb="2">
      <t>ヨウキュウ</t>
    </rPh>
    <rPh sb="2" eb="4">
      <t>スイジュン</t>
    </rPh>
    <rPh sb="4" eb="5">
      <t>ショ</t>
    </rPh>
    <phoneticPr fontId="10"/>
  </si>
  <si>
    <t>（ｱ）</t>
    <phoneticPr fontId="10"/>
  </si>
  <si>
    <t>共通事項</t>
    <rPh sb="0" eb="2">
      <t>キョウツウ</t>
    </rPh>
    <rPh sb="2" eb="4">
      <t>ジコウ</t>
    </rPh>
    <phoneticPr fontId="10"/>
  </si>
  <si>
    <t>●●は必要となるか。</t>
    <rPh sb="3" eb="5">
      <t>ヒツヨウ</t>
    </rPh>
    <phoneticPr fontId="10"/>
  </si>
  <si>
    <t>要求水準書</t>
    <rPh sb="0" eb="2">
      <t>ヨウキュウ</t>
    </rPh>
    <rPh sb="2" eb="4">
      <t>スイジュン</t>
    </rPh>
    <phoneticPr fontId="10"/>
  </si>
  <si>
    <t>△△は必要となるか。</t>
    <rPh sb="3" eb="5">
      <t>ヒツヨウ</t>
    </rPh>
    <phoneticPr fontId="10"/>
  </si>
  <si>
    <t>【記入時の注意】</t>
    <rPh sb="1" eb="3">
      <t>キニュウ</t>
    </rPh>
    <rPh sb="3" eb="4">
      <t>ジ</t>
    </rPh>
    <rPh sb="5" eb="7">
      <t>チュウイ</t>
    </rPh>
    <phoneticPr fontId="10"/>
  </si>
  <si>
    <t>○ １行について１質問とすること。１項目について複数の質問がある場合には、複数の行に分割すること。</t>
    <rPh sb="3" eb="4">
      <t>ギョウ</t>
    </rPh>
    <rPh sb="9" eb="11">
      <t>シツモン</t>
    </rPh>
    <rPh sb="18" eb="20">
      <t>コウモク</t>
    </rPh>
    <rPh sb="24" eb="26">
      <t>フクスウ</t>
    </rPh>
    <rPh sb="27" eb="29">
      <t>シツモン</t>
    </rPh>
    <rPh sb="32" eb="34">
      <t>バアイ</t>
    </rPh>
    <rPh sb="37" eb="39">
      <t>フクスウ</t>
    </rPh>
    <rPh sb="40" eb="41">
      <t>ギョウ</t>
    </rPh>
    <rPh sb="42" eb="44">
      <t>ブンカツ</t>
    </rPh>
    <phoneticPr fontId="10"/>
  </si>
  <si>
    <t>○　簡潔に記入すること。</t>
    <rPh sb="2" eb="4">
      <t>カンケツ</t>
    </rPh>
    <rPh sb="5" eb="7">
      <t>キニュウ</t>
    </rPh>
    <phoneticPr fontId="10"/>
  </si>
  <si>
    <t>○　行が不足する場合は、適宜追加すること。</t>
    <rPh sb="2" eb="3">
      <t>ギョウ</t>
    </rPh>
    <rPh sb="4" eb="6">
      <t>フソク</t>
    </rPh>
    <rPh sb="8" eb="10">
      <t>バアイ</t>
    </rPh>
    <rPh sb="12" eb="14">
      <t>テキギ</t>
    </rPh>
    <rPh sb="14" eb="16">
      <t>ツイカ</t>
    </rPh>
    <phoneticPr fontId="10"/>
  </si>
  <si>
    <t>○　行の追加及び行の高さの変更以外、表の書式変更を行わないこと。</t>
    <rPh sb="2" eb="3">
      <t>ギョウ</t>
    </rPh>
    <rPh sb="4" eb="6">
      <t>ツイカ</t>
    </rPh>
    <rPh sb="6" eb="7">
      <t>オヨ</t>
    </rPh>
    <rPh sb="8" eb="9">
      <t>ギョウ</t>
    </rPh>
    <rPh sb="10" eb="11">
      <t>タカ</t>
    </rPh>
    <rPh sb="13" eb="15">
      <t>ヘンコウ</t>
    </rPh>
    <rPh sb="15" eb="17">
      <t>イガイ</t>
    </rPh>
    <rPh sb="18" eb="19">
      <t>ヒョウ</t>
    </rPh>
    <rPh sb="20" eb="22">
      <t>ショシキ</t>
    </rPh>
    <rPh sb="22" eb="24">
      <t>ヘンコウ</t>
    </rPh>
    <rPh sb="25" eb="26">
      <t>オコナ</t>
    </rPh>
    <phoneticPr fontId="10"/>
  </si>
  <si>
    <t>○　タイトルは、該当箇所の本文中のタイトルを記載すること。</t>
    <rPh sb="8" eb="10">
      <t>ガイトウ</t>
    </rPh>
    <rPh sb="10" eb="12">
      <t>カショ</t>
    </rPh>
    <rPh sb="13" eb="15">
      <t>ホンブン</t>
    </rPh>
    <rPh sb="15" eb="16">
      <t>チュウ</t>
    </rPh>
    <rPh sb="22" eb="24">
      <t>キサイ</t>
    </rPh>
    <phoneticPr fontId="10"/>
  </si>
  <si>
    <t>○　Microsoft Excelにより作成すること。</t>
    <rPh sb="20" eb="22">
      <t>サクセイ</t>
    </rPh>
    <phoneticPr fontId="10"/>
  </si>
  <si>
    <t>令和　　年　　月　　日</t>
    <rPh sb="0" eb="2">
      <t>レイワ</t>
    </rPh>
    <rPh sb="4" eb="5">
      <t>ネン</t>
    </rPh>
    <phoneticPr fontId="4"/>
  </si>
  <si>
    <t>個別対話事項書</t>
    <rPh sb="0" eb="2">
      <t>コベツ</t>
    </rPh>
    <rPh sb="2" eb="6">
      <t>タイワジコウ</t>
    </rPh>
    <rPh sb="6" eb="7">
      <t>ショ</t>
    </rPh>
    <phoneticPr fontId="4"/>
  </si>
  <si>
    <t>提出者（代表企業）</t>
    <rPh sb="0" eb="3">
      <t>テイシュツシャ</t>
    </rPh>
    <rPh sb="4" eb="8">
      <t>ダイヒョウキギョウ</t>
    </rPh>
    <phoneticPr fontId="4"/>
  </si>
  <si>
    <t>会社名</t>
    <rPh sb="0" eb="2">
      <t>カイシャ</t>
    </rPh>
    <rPh sb="2" eb="3">
      <t>メイ</t>
    </rPh>
    <phoneticPr fontId="4"/>
  </si>
  <si>
    <t>所属</t>
    <rPh sb="0" eb="2">
      <t>ショゾク</t>
    </rPh>
    <phoneticPr fontId="4"/>
  </si>
  <si>
    <t>役職</t>
    <rPh sb="0" eb="2">
      <t>ヤクショク</t>
    </rPh>
    <phoneticPr fontId="4"/>
  </si>
  <si>
    <t>担当者氏名</t>
    <rPh sb="0" eb="3">
      <t>タントウシャ</t>
    </rPh>
    <rPh sb="3" eb="5">
      <t>シメイ</t>
    </rPh>
    <phoneticPr fontId="4"/>
  </si>
  <si>
    <t>所在地</t>
    <rPh sb="0" eb="3">
      <t>ショザイチ</t>
    </rPh>
    <phoneticPr fontId="4"/>
  </si>
  <si>
    <t>電話番号</t>
    <rPh sb="0" eb="2">
      <t>デンワ</t>
    </rPh>
    <rPh sb="2" eb="4">
      <t>バンゴウ</t>
    </rPh>
    <phoneticPr fontId="4"/>
  </si>
  <si>
    <t>電子メールアドレス</t>
    <rPh sb="0" eb="2">
      <t>デンシ</t>
    </rPh>
    <phoneticPr fontId="4"/>
  </si>
  <si>
    <t>No.</t>
    <phoneticPr fontId="4"/>
  </si>
  <si>
    <t>個別対話事項</t>
    <rPh sb="0" eb="2">
      <t>コベツ</t>
    </rPh>
    <rPh sb="2" eb="4">
      <t>タイワ</t>
    </rPh>
    <rPh sb="4" eb="6">
      <t>ジコウ</t>
    </rPh>
    <phoneticPr fontId="4"/>
  </si>
  <si>
    <t>個別対話事項の内容</t>
    <rPh sb="0" eb="2">
      <t>コベツ</t>
    </rPh>
    <rPh sb="2" eb="6">
      <t>タイワジコウ</t>
    </rPh>
    <rPh sb="7" eb="9">
      <t>ナイヨウ</t>
    </rPh>
    <phoneticPr fontId="4"/>
  </si>
  <si>
    <t>※内容は、できるだけ詳細に記述してください。</t>
    <rPh sb="1" eb="3">
      <t>ないよう</t>
    </rPh>
    <rPh sb="10" eb="12">
      <t>しょうさい</t>
    </rPh>
    <rPh sb="13" eb="15">
      <t>きじゅつ</t>
    </rPh>
    <phoneticPr fontId="4" type="Hiragana"/>
  </si>
  <si>
    <t>○　個別対話事項は一項目につき、一行ずつ記載すること。</t>
    <rPh sb="2" eb="4">
      <t>コベツ</t>
    </rPh>
    <phoneticPr fontId="4"/>
  </si>
  <si>
    <t>　「川崎市立学校体育館空調設備整備等事業」に係る入札説明書等に関する質問書を提出します。</t>
    <phoneticPr fontId="4"/>
  </si>
  <si>
    <t>入札説明書等に関する質問書</t>
    <rPh sb="0" eb="2">
      <t>ニュウサツ</t>
    </rPh>
    <rPh sb="2" eb="5">
      <t>セツメイショ</t>
    </rPh>
    <rPh sb="5" eb="6">
      <t>トウ</t>
    </rPh>
    <rPh sb="7" eb="8">
      <t>カン</t>
    </rPh>
    <rPh sb="10" eb="13">
      <t>シツモンショ</t>
    </rPh>
    <phoneticPr fontId="10"/>
  </si>
  <si>
    <t>　川崎市立学校体育館空調設備整備等事業に係る総合評価一般競争入札への参加に係る個別対話事項について、下記の通り提出します。</t>
    <rPh sb="1" eb="4">
      <t>カワサキシ</t>
    </rPh>
    <rPh sb="4" eb="5">
      <t>リツ</t>
    </rPh>
    <rPh sb="5" eb="7">
      <t>ガッコウ</t>
    </rPh>
    <rPh sb="7" eb="10">
      <t>タイイクカン</t>
    </rPh>
    <rPh sb="10" eb="12">
      <t>クウチョウ</t>
    </rPh>
    <rPh sb="12" eb="14">
      <t>セツビ</t>
    </rPh>
    <rPh sb="14" eb="17">
      <t>セイビナド</t>
    </rPh>
    <rPh sb="17" eb="19">
      <t>ジギョウ</t>
    </rPh>
    <rPh sb="20" eb="21">
      <t>カカ</t>
    </rPh>
    <rPh sb="22" eb="24">
      <t>ソウゴウ</t>
    </rPh>
    <rPh sb="24" eb="26">
      <t>ヒョウカ</t>
    </rPh>
    <rPh sb="26" eb="28">
      <t>イッパン</t>
    </rPh>
    <rPh sb="28" eb="30">
      <t>キョウソウ</t>
    </rPh>
    <rPh sb="30" eb="32">
      <t>ニュウサツ</t>
    </rPh>
    <rPh sb="34" eb="36">
      <t>サンカ</t>
    </rPh>
    <rPh sb="37" eb="38">
      <t>カカ</t>
    </rPh>
    <rPh sb="39" eb="41">
      <t>コベツ</t>
    </rPh>
    <rPh sb="41" eb="43">
      <t>タイワ</t>
    </rPh>
    <rPh sb="43" eb="45">
      <t>ジコウ</t>
    </rPh>
    <rPh sb="50" eb="52">
      <t>カキ</t>
    </rPh>
    <rPh sb="53" eb="54">
      <t>トオ</t>
    </rPh>
    <rPh sb="55" eb="57">
      <t>テイシュツ</t>
    </rPh>
    <phoneticPr fontId="4"/>
  </si>
  <si>
    <t>（様式１－３）</t>
    <phoneticPr fontId="10"/>
  </si>
  <si>
    <t>入札金額内訳書（学校別・費目別内訳書）</t>
    <rPh sb="0" eb="2">
      <t>ニュウサツ</t>
    </rPh>
    <rPh sb="2" eb="4">
      <t>キンガク</t>
    </rPh>
    <rPh sb="4" eb="7">
      <t>ウチワケショ</t>
    </rPh>
    <rPh sb="8" eb="10">
      <t>ガッコウ</t>
    </rPh>
    <rPh sb="10" eb="11">
      <t>ベツ</t>
    </rPh>
    <rPh sb="12" eb="14">
      <t>ヒモク</t>
    </rPh>
    <rPh sb="14" eb="15">
      <t>ベツ</t>
    </rPh>
    <rPh sb="15" eb="18">
      <t>ウチワケショ</t>
    </rPh>
    <phoneticPr fontId="4"/>
  </si>
  <si>
    <t>【作成要領】</t>
    <rPh sb="1" eb="5">
      <t>サクセイヨウリョウ</t>
    </rPh>
    <phoneticPr fontId="4"/>
  </si>
  <si>
    <t>（単位：円）</t>
    <rPh sb="1" eb="3">
      <t>タンイ</t>
    </rPh>
    <rPh sb="4" eb="5">
      <t>エン</t>
    </rPh>
    <phoneticPr fontId="4"/>
  </si>
  <si>
    <t>対象校
No</t>
    <rPh sb="0" eb="3">
      <t>タイショウコウ</t>
    </rPh>
    <phoneticPr fontId="4"/>
  </si>
  <si>
    <t>学校名</t>
    <rPh sb="0" eb="2">
      <t>ガッコウ</t>
    </rPh>
    <rPh sb="2" eb="3">
      <t>ナ</t>
    </rPh>
    <phoneticPr fontId="4"/>
  </si>
  <si>
    <t>設計・施工等のサービス対価</t>
    <rPh sb="0" eb="2">
      <t>セッケイ</t>
    </rPh>
    <rPh sb="3" eb="5">
      <t>セコウ</t>
    </rPh>
    <rPh sb="5" eb="6">
      <t>ナド</t>
    </rPh>
    <rPh sb="11" eb="13">
      <t>タイカ</t>
    </rPh>
    <phoneticPr fontId="4"/>
  </si>
  <si>
    <t>維持管理のサービス対価</t>
    <rPh sb="0" eb="4">
      <t>イジカンリ</t>
    </rPh>
    <rPh sb="9" eb="11">
      <t>タイカ</t>
    </rPh>
    <phoneticPr fontId="4"/>
  </si>
  <si>
    <t>サービス対価の合計</t>
    <rPh sb="4" eb="6">
      <t>タイカ</t>
    </rPh>
    <rPh sb="7" eb="9">
      <t>ゴウケイ</t>
    </rPh>
    <phoneticPr fontId="4"/>
  </si>
  <si>
    <t>【内訳】</t>
    <rPh sb="1" eb="3">
      <t>ウチワケ</t>
    </rPh>
    <phoneticPr fontId="4"/>
  </si>
  <si>
    <t>税抜金額</t>
    <rPh sb="0" eb="2">
      <t>ゼイヌキ</t>
    </rPh>
    <rPh sb="2" eb="4">
      <t>キンガク</t>
    </rPh>
    <phoneticPr fontId="4"/>
  </si>
  <si>
    <t>消費税及び
地方消費税</t>
    <rPh sb="0" eb="3">
      <t>ショウヒゼイ</t>
    </rPh>
    <rPh sb="3" eb="4">
      <t>オヨ</t>
    </rPh>
    <rPh sb="6" eb="8">
      <t>チホウ</t>
    </rPh>
    <rPh sb="8" eb="11">
      <t>ショウヒゼイ</t>
    </rPh>
    <phoneticPr fontId="4"/>
  </si>
  <si>
    <t>税込金額</t>
    <rPh sb="0" eb="2">
      <t>ゼイコミ</t>
    </rPh>
    <rPh sb="2" eb="4">
      <t>キンガク</t>
    </rPh>
    <phoneticPr fontId="4"/>
  </si>
  <si>
    <t>設計業務費</t>
    <rPh sb="0" eb="2">
      <t>セッケイ</t>
    </rPh>
    <rPh sb="2" eb="4">
      <t>ギョウム</t>
    </rPh>
    <rPh sb="4" eb="5">
      <t>ヒ</t>
    </rPh>
    <phoneticPr fontId="4"/>
  </si>
  <si>
    <t>施工業務費</t>
    <rPh sb="0" eb="2">
      <t>セコウ</t>
    </rPh>
    <rPh sb="2" eb="4">
      <t>ギョウム</t>
    </rPh>
    <rPh sb="4" eb="5">
      <t>ヒ</t>
    </rPh>
    <phoneticPr fontId="4"/>
  </si>
  <si>
    <t>工事監理
業務費</t>
    <rPh sb="0" eb="2">
      <t>コウジ</t>
    </rPh>
    <rPh sb="2" eb="4">
      <t>カンリ</t>
    </rPh>
    <rPh sb="5" eb="7">
      <t>ギョウム</t>
    </rPh>
    <rPh sb="7" eb="8">
      <t>ヒ</t>
    </rPh>
    <phoneticPr fontId="4"/>
  </si>
  <si>
    <t>所有権移転
業務費</t>
    <rPh sb="0" eb="3">
      <t>ショユウケン</t>
    </rPh>
    <rPh sb="3" eb="5">
      <t>イテン</t>
    </rPh>
    <rPh sb="6" eb="8">
      <t>ギョウム</t>
    </rPh>
    <rPh sb="8" eb="9">
      <t>ヒ</t>
    </rPh>
    <phoneticPr fontId="4"/>
  </si>
  <si>
    <t>その他諸経費</t>
    <rPh sb="2" eb="3">
      <t>タ</t>
    </rPh>
    <rPh sb="3" eb="6">
      <t>ショケイヒ</t>
    </rPh>
    <phoneticPr fontId="4"/>
  </si>
  <si>
    <t>維持管理
業務費</t>
    <rPh sb="0" eb="2">
      <t>イジ</t>
    </rPh>
    <rPh sb="2" eb="4">
      <t>カンリ</t>
    </rPh>
    <rPh sb="5" eb="7">
      <t>ギョウム</t>
    </rPh>
    <rPh sb="7" eb="8">
      <t>ヒ</t>
    </rPh>
    <phoneticPr fontId="4"/>
  </si>
  <si>
    <t>その他諸経費
（SPC運営費他）</t>
    <rPh sb="2" eb="3">
      <t>タ</t>
    </rPh>
    <rPh sb="3" eb="6">
      <t>ショケイヒ</t>
    </rPh>
    <rPh sb="11" eb="14">
      <t>ウンエイヒ</t>
    </rPh>
    <rPh sb="14" eb="15">
      <t>ホカ</t>
    </rPh>
    <phoneticPr fontId="4"/>
  </si>
  <si>
    <t>殿町小学校</t>
  </si>
  <si>
    <t>大師小学校</t>
  </si>
  <si>
    <t>川中島小学校</t>
  </si>
  <si>
    <t>藤崎小学校</t>
  </si>
  <si>
    <t>大島小学校</t>
  </si>
  <si>
    <t>渡田小学校</t>
  </si>
  <si>
    <t>東小田小学校</t>
  </si>
  <si>
    <t>小田小学校</t>
  </si>
  <si>
    <t>向小学校</t>
  </si>
  <si>
    <t>宮前小学校</t>
  </si>
  <si>
    <t>京町小学校</t>
  </si>
  <si>
    <t>南河原小学校</t>
  </si>
  <si>
    <t>戸手小学校</t>
  </si>
  <si>
    <t>古川小学校</t>
  </si>
  <si>
    <t>東小倉小学校</t>
  </si>
  <si>
    <t>古市場小学校</t>
  </si>
  <si>
    <t>夢見ヶ崎小学校</t>
  </si>
  <si>
    <t>下河原小学校</t>
  </si>
  <si>
    <t>平間小学校</t>
  </si>
  <si>
    <t>玉川小学校</t>
  </si>
  <si>
    <t>木月小学校</t>
  </si>
  <si>
    <t>井田小学校</t>
  </si>
  <si>
    <t>今井小学校</t>
  </si>
  <si>
    <t>中原小学校</t>
  </si>
  <si>
    <t>宮内小学校</t>
  </si>
  <si>
    <t>大戸小学校</t>
  </si>
  <si>
    <t>下小田中小学校</t>
  </si>
  <si>
    <t>大谷戸小学校</t>
  </si>
  <si>
    <t>橘小学校</t>
  </si>
  <si>
    <t>末長小学校</t>
  </si>
  <si>
    <t>新作小学校</t>
  </si>
  <si>
    <t>久本小学校</t>
  </si>
  <si>
    <t>梶ヶ谷小学校</t>
  </si>
  <si>
    <t>西梶ヶ谷小学校</t>
  </si>
  <si>
    <t>久末小学校</t>
  </si>
  <si>
    <t>南原小学校</t>
  </si>
  <si>
    <t>久地小学校</t>
  </si>
  <si>
    <t>野川小学校</t>
  </si>
  <si>
    <t>西野川小学校</t>
  </si>
  <si>
    <t>南野川小学校</t>
  </si>
  <si>
    <t>宮崎小学校</t>
  </si>
  <si>
    <t>有馬小学校</t>
  </si>
  <si>
    <t>西有馬小学校</t>
  </si>
  <si>
    <t>宮前平小学校</t>
  </si>
  <si>
    <t>宮崎台小学校</t>
  </si>
  <si>
    <t>平小学校</t>
  </si>
  <si>
    <t>白幡台小学校</t>
  </si>
  <si>
    <t>菅生小学校</t>
  </si>
  <si>
    <t>稗原小学校</t>
  </si>
  <si>
    <t>犬蔵小学校</t>
  </si>
  <si>
    <t>土橋小学校</t>
  </si>
  <si>
    <t>稲田小学校</t>
  </si>
  <si>
    <t>長尾小学校</t>
  </si>
  <si>
    <t>宿河原小学校</t>
  </si>
  <si>
    <t>登戸小学校</t>
  </si>
  <si>
    <t>下布田小学校</t>
  </si>
  <si>
    <t>東菅小学校</t>
  </si>
  <si>
    <t>南菅小学校</t>
  </si>
  <si>
    <t>西菅小学校</t>
  </si>
  <si>
    <t>菅小学校</t>
  </si>
  <si>
    <t>三田小学校</t>
  </si>
  <si>
    <t>生田小学校</t>
  </si>
  <si>
    <t>南生田小学校</t>
  </si>
  <si>
    <t>金程小学校</t>
  </si>
  <si>
    <t>麻生小学校</t>
  </si>
  <si>
    <t>東柿生小学校</t>
  </si>
  <si>
    <t>王禅寺中央小学校</t>
  </si>
  <si>
    <t>真福寺小学校</t>
  </si>
  <si>
    <t>柿生小学校</t>
  </si>
  <si>
    <t>片平小学校</t>
  </si>
  <si>
    <t>大師中学校</t>
  </si>
  <si>
    <t>南大師中学校</t>
  </si>
  <si>
    <t>田島中学校</t>
  </si>
  <si>
    <t>京町中学校</t>
  </si>
  <si>
    <t>渡田中学校</t>
  </si>
  <si>
    <t>富士見中学校</t>
  </si>
  <si>
    <t>川崎中学校</t>
  </si>
  <si>
    <t>南河原中学校</t>
  </si>
  <si>
    <t>御幸中学校</t>
  </si>
  <si>
    <t>塚越中学校</t>
  </si>
  <si>
    <t>日吉中学校</t>
  </si>
  <si>
    <t>南加瀬中学校</t>
  </si>
  <si>
    <t>平間中学校</t>
  </si>
  <si>
    <t>玉川中学校</t>
  </si>
  <si>
    <t>住吉中学校</t>
  </si>
  <si>
    <t>井田中学校</t>
  </si>
  <si>
    <t>中原中学校</t>
  </si>
  <si>
    <t>宮内中学校</t>
  </si>
  <si>
    <t>西中原中学校</t>
  </si>
  <si>
    <t>橘中学校</t>
  </si>
  <si>
    <t>高津中学校</t>
  </si>
  <si>
    <t>東高津中学校</t>
  </si>
  <si>
    <t>有馬中学校</t>
  </si>
  <si>
    <t>宮前平中学校</t>
  </si>
  <si>
    <t>稲田中学校</t>
  </si>
  <si>
    <t>南菅中学校</t>
  </si>
  <si>
    <t>生田中学校</t>
  </si>
  <si>
    <t>南生田中学校</t>
  </si>
  <si>
    <t>西生田中学校</t>
  </si>
  <si>
    <t>金程中学校</t>
  </si>
  <si>
    <t>麻生中学校</t>
  </si>
  <si>
    <t>王禅寺中央中学校</t>
  </si>
  <si>
    <t>白鳥中学校</t>
  </si>
  <si>
    <t>（その他諸経費）</t>
    <rPh sb="3" eb="7">
      <t>タショケイヒ</t>
    </rPh>
    <phoneticPr fontId="4"/>
  </si>
  <si>
    <t>合計</t>
    <rPh sb="0" eb="2">
      <t>ゴウケイ</t>
    </rPh>
    <phoneticPr fontId="4"/>
  </si>
  <si>
    <t>↓以下は、印刷しない</t>
    <rPh sb="1" eb="3">
      <t>イカ</t>
    </rPh>
    <rPh sb="5" eb="7">
      <t>インサツ</t>
    </rPh>
    <phoneticPr fontId="4"/>
  </si>
  <si>
    <t>※検算欄</t>
    <rPh sb="1" eb="3">
      <t>ケンザン</t>
    </rPh>
    <rPh sb="3" eb="4">
      <t>ラン</t>
    </rPh>
    <phoneticPr fontId="4"/>
  </si>
  <si>
    <t>東門前小学校</t>
  </si>
  <si>
    <t>さくら小学校</t>
  </si>
  <si>
    <t>御幸小学校</t>
  </si>
  <si>
    <t>東高津小学校</t>
  </si>
  <si>
    <t>上作延小学校</t>
  </si>
  <si>
    <t>東生田小学校</t>
  </si>
  <si>
    <t>長沢小学校</t>
  </si>
  <si>
    <t>千代ヶ丘小学校</t>
  </si>
  <si>
    <t>百合丘小学校</t>
  </si>
  <si>
    <t>南百合丘小学校</t>
  </si>
  <si>
    <t>虹ヶ丘小学校</t>
  </si>
  <si>
    <t>（様式４－２）</t>
    <phoneticPr fontId="4"/>
  </si>
  <si>
    <t>損益計画書</t>
    <rPh sb="0" eb="2">
      <t>ソンエキ</t>
    </rPh>
    <rPh sb="2" eb="5">
      <t>ケイカクショ</t>
    </rPh>
    <phoneticPr fontId="4"/>
  </si>
  <si>
    <t>■損益計画書</t>
    <rPh sb="1" eb="3">
      <t>ソンエキ</t>
    </rPh>
    <rPh sb="3" eb="6">
      <t>ケイカクショ</t>
    </rPh>
    <phoneticPr fontId="4"/>
  </si>
  <si>
    <t>令和（年度）</t>
    <rPh sb="0" eb="2">
      <t>レイワ</t>
    </rPh>
    <rPh sb="3" eb="5">
      <t>ネンド</t>
    </rPh>
    <phoneticPr fontId="4"/>
  </si>
  <si>
    <t>令和8年度</t>
    <rPh sb="0" eb="2">
      <t>レイワ</t>
    </rPh>
    <rPh sb="3" eb="5">
      <t>ネンド</t>
    </rPh>
    <phoneticPr fontId="4"/>
  </si>
  <si>
    <t>令和9年度</t>
    <rPh sb="0" eb="2">
      <t>レイワ</t>
    </rPh>
    <rPh sb="3" eb="5">
      <t>ネンド</t>
    </rPh>
    <phoneticPr fontId="4"/>
  </si>
  <si>
    <t>令和10年度</t>
    <rPh sb="0" eb="2">
      <t>レイワ</t>
    </rPh>
    <rPh sb="4" eb="6">
      <t>ネンド</t>
    </rPh>
    <phoneticPr fontId="4"/>
  </si>
  <si>
    <t>令和11年度</t>
    <rPh sb="0" eb="2">
      <t>レイワ</t>
    </rPh>
    <rPh sb="4" eb="6">
      <t>ネンド</t>
    </rPh>
    <phoneticPr fontId="4"/>
  </si>
  <si>
    <t>令和12年度</t>
    <rPh sb="0" eb="2">
      <t>レイワ</t>
    </rPh>
    <rPh sb="4" eb="6">
      <t>ネンド</t>
    </rPh>
    <phoneticPr fontId="4"/>
  </si>
  <si>
    <t>令和13年度</t>
    <rPh sb="0" eb="2">
      <t>レイワ</t>
    </rPh>
    <rPh sb="4" eb="6">
      <t>ネンド</t>
    </rPh>
    <phoneticPr fontId="4"/>
  </si>
  <si>
    <t>令和14年度</t>
    <rPh sb="0" eb="2">
      <t>レイワ</t>
    </rPh>
    <rPh sb="4" eb="6">
      <t>ネンド</t>
    </rPh>
    <phoneticPr fontId="4"/>
  </si>
  <si>
    <t>令和15年度</t>
    <rPh sb="0" eb="2">
      <t>レイワ</t>
    </rPh>
    <rPh sb="4" eb="6">
      <t>ネンド</t>
    </rPh>
    <phoneticPr fontId="4"/>
  </si>
  <si>
    <t>令和16年度</t>
    <rPh sb="0" eb="2">
      <t>レイワ</t>
    </rPh>
    <rPh sb="4" eb="6">
      <t>ネンド</t>
    </rPh>
    <phoneticPr fontId="4"/>
  </si>
  <si>
    <t>令和17年度</t>
    <rPh sb="0" eb="2">
      <t>レイワ</t>
    </rPh>
    <rPh sb="4" eb="6">
      <t>ネンド</t>
    </rPh>
    <phoneticPr fontId="4"/>
  </si>
  <si>
    <t>令和18年度</t>
    <rPh sb="0" eb="2">
      <t>レイワ</t>
    </rPh>
    <rPh sb="4" eb="6">
      <t>ネンド</t>
    </rPh>
    <phoneticPr fontId="4"/>
  </si>
  <si>
    <t>令和19年度</t>
    <rPh sb="0" eb="2">
      <t>レイワ</t>
    </rPh>
    <rPh sb="4" eb="6">
      <t>ネンド</t>
    </rPh>
    <phoneticPr fontId="4"/>
  </si>
  <si>
    <t>令和20年度</t>
    <rPh sb="0" eb="2">
      <t>レイワ</t>
    </rPh>
    <rPh sb="4" eb="6">
      <t>ネンド</t>
    </rPh>
    <phoneticPr fontId="4"/>
  </si>
  <si>
    <t>令和21年度</t>
    <rPh sb="0" eb="2">
      <t>レイワ</t>
    </rPh>
    <rPh sb="4" eb="6">
      <t>ネンド</t>
    </rPh>
    <phoneticPr fontId="4"/>
  </si>
  <si>
    <t>令和22年度</t>
    <rPh sb="0" eb="2">
      <t>レイワ</t>
    </rPh>
    <rPh sb="4" eb="6">
      <t>ネンド</t>
    </rPh>
    <phoneticPr fontId="4"/>
  </si>
  <si>
    <t>科目</t>
    <rPh sb="0" eb="2">
      <t>カモク</t>
    </rPh>
    <phoneticPr fontId="20"/>
  </si>
  <si>
    <t>（１年目）</t>
    <rPh sb="2" eb="4">
      <t>ネンメ</t>
    </rPh>
    <phoneticPr fontId="4"/>
  </si>
  <si>
    <t>（２年目）</t>
    <rPh sb="2" eb="4">
      <t>ネンメ</t>
    </rPh>
    <phoneticPr fontId="4"/>
  </si>
  <si>
    <t>（３年目）</t>
    <rPh sb="2" eb="4">
      <t>ネンメ</t>
    </rPh>
    <phoneticPr fontId="4"/>
  </si>
  <si>
    <t>（４年目）</t>
    <rPh sb="2" eb="4">
      <t>ネンメ</t>
    </rPh>
    <phoneticPr fontId="4"/>
  </si>
  <si>
    <t>（５年目）</t>
    <rPh sb="2" eb="4">
      <t>ネンメ</t>
    </rPh>
    <phoneticPr fontId="4"/>
  </si>
  <si>
    <t>（６年目）</t>
    <rPh sb="2" eb="4">
      <t>ネンメ</t>
    </rPh>
    <phoneticPr fontId="4"/>
  </si>
  <si>
    <t>（７年目）</t>
    <rPh sb="2" eb="4">
      <t>ネンメ</t>
    </rPh>
    <phoneticPr fontId="4"/>
  </si>
  <si>
    <t>（８年目）</t>
    <rPh sb="2" eb="4">
      <t>ネンメ</t>
    </rPh>
    <phoneticPr fontId="4"/>
  </si>
  <si>
    <t>（９年目）</t>
    <rPh sb="2" eb="4">
      <t>ネンメ</t>
    </rPh>
    <phoneticPr fontId="4"/>
  </si>
  <si>
    <t>（10年目）</t>
    <rPh sb="3" eb="5">
      <t>ネンメ</t>
    </rPh>
    <phoneticPr fontId="4"/>
  </si>
  <si>
    <t>（11年目）</t>
    <rPh sb="3" eb="5">
      <t>ネンメ</t>
    </rPh>
    <phoneticPr fontId="4"/>
  </si>
  <si>
    <t>（12年目）</t>
    <rPh sb="3" eb="5">
      <t>ネンメ</t>
    </rPh>
    <phoneticPr fontId="4"/>
  </si>
  <si>
    <t>（13年目）</t>
    <rPh sb="3" eb="5">
      <t>ネンメ</t>
    </rPh>
    <phoneticPr fontId="4"/>
  </si>
  <si>
    <t>（14年目）</t>
    <rPh sb="3" eb="5">
      <t>ネンメ</t>
    </rPh>
    <phoneticPr fontId="4"/>
  </si>
  <si>
    <t>（15年目）</t>
    <rPh sb="3" eb="5">
      <t>ネンメ</t>
    </rPh>
    <phoneticPr fontId="4"/>
  </si>
  <si>
    <t>収入計</t>
    <rPh sb="0" eb="2">
      <t>シュウニュウ</t>
    </rPh>
    <rPh sb="2" eb="3">
      <t>ケイ</t>
    </rPh>
    <phoneticPr fontId="4"/>
  </si>
  <si>
    <t>サービス対価</t>
    <rPh sb="4" eb="6">
      <t>タイカ</t>
    </rPh>
    <phoneticPr fontId="4"/>
  </si>
  <si>
    <t>設計・施工等のサービス対価</t>
    <rPh sb="0" eb="2">
      <t>セッケイ</t>
    </rPh>
    <rPh sb="3" eb="5">
      <t>セコウ</t>
    </rPh>
    <rPh sb="5" eb="6">
      <t>トウ</t>
    </rPh>
    <rPh sb="11" eb="13">
      <t>タイカ</t>
    </rPh>
    <phoneticPr fontId="4"/>
  </si>
  <si>
    <t>維持管理のサービス対価</t>
    <rPh sb="0" eb="2">
      <t>イジ</t>
    </rPh>
    <rPh sb="2" eb="4">
      <t>カンリ</t>
    </rPh>
    <rPh sb="9" eb="11">
      <t>タイカ</t>
    </rPh>
    <phoneticPr fontId="4"/>
  </si>
  <si>
    <t>その他</t>
    <rPh sb="2" eb="3">
      <t>タ</t>
    </rPh>
    <phoneticPr fontId="4"/>
  </si>
  <si>
    <t>支出計</t>
    <rPh sb="0" eb="2">
      <t>シシュツ</t>
    </rPh>
    <rPh sb="2" eb="3">
      <t>ケイ</t>
    </rPh>
    <phoneticPr fontId="4"/>
  </si>
  <si>
    <t>業務経費（原価）</t>
    <rPh sb="0" eb="2">
      <t>ギョウム</t>
    </rPh>
    <rPh sb="2" eb="4">
      <t>ケイヒ</t>
    </rPh>
    <rPh sb="5" eb="7">
      <t>ゲンカ</t>
    </rPh>
    <phoneticPr fontId="4"/>
  </si>
  <si>
    <t>公租公課</t>
    <rPh sb="0" eb="2">
      <t>コウソ</t>
    </rPh>
    <rPh sb="2" eb="4">
      <t>コウカ</t>
    </rPh>
    <phoneticPr fontId="4"/>
  </si>
  <si>
    <t>支払利息</t>
    <rPh sb="0" eb="2">
      <t>シハライ</t>
    </rPh>
    <rPh sb="2" eb="4">
      <t>リソク</t>
    </rPh>
    <phoneticPr fontId="4"/>
  </si>
  <si>
    <t>・・・</t>
    <phoneticPr fontId="4"/>
  </si>
  <si>
    <t>税引前当期損益</t>
    <rPh sb="0" eb="1">
      <t>ゼイ</t>
    </rPh>
    <rPh sb="1" eb="2">
      <t>ヒ</t>
    </rPh>
    <rPh sb="2" eb="3">
      <t>マエ</t>
    </rPh>
    <rPh sb="3" eb="5">
      <t>トウキ</t>
    </rPh>
    <rPh sb="5" eb="7">
      <t>ソンエキ</t>
    </rPh>
    <phoneticPr fontId="4"/>
  </si>
  <si>
    <t>法人税等</t>
    <rPh sb="0" eb="3">
      <t>ホウジンゼイ</t>
    </rPh>
    <rPh sb="3" eb="4">
      <t>トウ</t>
    </rPh>
    <phoneticPr fontId="4"/>
  </si>
  <si>
    <t>税引後当期損益</t>
    <rPh sb="0" eb="1">
      <t>ゼイ</t>
    </rPh>
    <rPh sb="1" eb="2">
      <t>ヒ</t>
    </rPh>
    <rPh sb="2" eb="3">
      <t>ゴ</t>
    </rPh>
    <rPh sb="3" eb="5">
      <t>トウキ</t>
    </rPh>
    <rPh sb="5" eb="7">
      <t>ソンエキ</t>
    </rPh>
    <phoneticPr fontId="4"/>
  </si>
  <si>
    <t>■キャッシュフロー計算書</t>
    <rPh sb="9" eb="12">
      <t>ケイサンショ</t>
    </rPh>
    <phoneticPr fontId="4"/>
  </si>
  <si>
    <t>キャッシュインフロー計</t>
    <rPh sb="10" eb="11">
      <t>ケイ</t>
    </rPh>
    <phoneticPr fontId="4"/>
  </si>
  <si>
    <t>税引後利益</t>
    <rPh sb="0" eb="2">
      <t>ゼイビキ</t>
    </rPh>
    <rPh sb="2" eb="3">
      <t>ゴ</t>
    </rPh>
    <rPh sb="3" eb="5">
      <t>リエキ</t>
    </rPh>
    <phoneticPr fontId="4"/>
  </si>
  <si>
    <t>資本金</t>
    <rPh sb="0" eb="3">
      <t>シホンキン</t>
    </rPh>
    <phoneticPr fontId="4"/>
  </si>
  <si>
    <t>借入金</t>
    <rPh sb="0" eb="3">
      <t>カリイレキン</t>
    </rPh>
    <phoneticPr fontId="4"/>
  </si>
  <si>
    <t>その他</t>
    <rPh sb="0" eb="3">
      <t>ソノタ</t>
    </rPh>
    <phoneticPr fontId="4"/>
  </si>
  <si>
    <t>キャッシュアウトフロー計</t>
    <rPh sb="11" eb="12">
      <t>ケイ</t>
    </rPh>
    <phoneticPr fontId="4"/>
  </si>
  <si>
    <t>初期費用</t>
    <rPh sb="0" eb="2">
      <t>ショキ</t>
    </rPh>
    <rPh sb="2" eb="4">
      <t>ヒヨウ</t>
    </rPh>
    <phoneticPr fontId="4"/>
  </si>
  <si>
    <t>設備投資費用</t>
    <rPh sb="0" eb="2">
      <t>セツビ</t>
    </rPh>
    <rPh sb="2" eb="4">
      <t>トウシ</t>
    </rPh>
    <rPh sb="4" eb="6">
      <t>ヒヨウ</t>
    </rPh>
    <phoneticPr fontId="4"/>
  </si>
  <si>
    <t>ネットキャッシュフロー</t>
    <phoneticPr fontId="4"/>
  </si>
  <si>
    <t>配当</t>
    <rPh sb="0" eb="2">
      <t>ハイトウ</t>
    </rPh>
    <phoneticPr fontId="4"/>
  </si>
  <si>
    <t>未処分金（内部留保金）</t>
    <phoneticPr fontId="4"/>
  </si>
  <si>
    <t>未処分金累計</t>
    <rPh sb="4" eb="6">
      <t>ルイケイ</t>
    </rPh>
    <phoneticPr fontId="4"/>
  </si>
  <si>
    <t>■経営指標</t>
    <rPh sb="1" eb="3">
      <t>ケイエイ</t>
    </rPh>
    <rPh sb="3" eb="5">
      <t>シヒョウ</t>
    </rPh>
    <phoneticPr fontId="4"/>
  </si>
  <si>
    <t>DSCR　各期</t>
    <rPh sb="5" eb="7">
      <t>カクキ</t>
    </rPh>
    <phoneticPr fontId="4"/>
  </si>
  <si>
    <t>DSCR　事業期間平均</t>
    <rPh sb="5" eb="7">
      <t>ジギョウ</t>
    </rPh>
    <rPh sb="7" eb="9">
      <t>キカン</t>
    </rPh>
    <rPh sb="9" eb="11">
      <t>ヘイキン</t>
    </rPh>
    <phoneticPr fontId="4"/>
  </si>
  <si>
    <t>PIRR</t>
    <phoneticPr fontId="4"/>
  </si>
  <si>
    <t>EIRR</t>
    <phoneticPr fontId="4"/>
  </si>
  <si>
    <t>【作成要領及び記入時の注意】</t>
    <rPh sb="1" eb="5">
      <t>サクセイヨウリョウ</t>
    </rPh>
    <rPh sb="5" eb="6">
      <t>オヨ</t>
    </rPh>
    <rPh sb="7" eb="10">
      <t>キニュウジ</t>
    </rPh>
    <rPh sb="11" eb="13">
      <t>チュウイ</t>
    </rPh>
    <phoneticPr fontId="4"/>
  </si>
  <si>
    <t>○本事業を実施するにあたって、入札参加者が計画する事業収支計画等に基づき、本様式で示す損益計算書及びキャッシュフロー計算書等を作成すること。</t>
    <rPh sb="1" eb="4">
      <t>ホンジギョウ</t>
    </rPh>
    <rPh sb="5" eb="7">
      <t>ジッシ</t>
    </rPh>
    <rPh sb="15" eb="20">
      <t>ニュウサツサンカシャ</t>
    </rPh>
    <rPh sb="21" eb="23">
      <t>ケイカク</t>
    </rPh>
    <rPh sb="25" eb="27">
      <t>ジギョウ</t>
    </rPh>
    <rPh sb="27" eb="29">
      <t>シュウシ</t>
    </rPh>
    <rPh sb="29" eb="31">
      <t>ケイカク</t>
    </rPh>
    <rPh sb="31" eb="32">
      <t>ナド</t>
    </rPh>
    <rPh sb="33" eb="34">
      <t>モト</t>
    </rPh>
    <rPh sb="37" eb="40">
      <t>ホンヨウシキ</t>
    </rPh>
    <rPh sb="41" eb="42">
      <t>シメ</t>
    </rPh>
    <rPh sb="43" eb="48">
      <t>ソンエキケイサンショ</t>
    </rPh>
    <rPh sb="48" eb="49">
      <t>オヨ</t>
    </rPh>
    <rPh sb="58" eb="61">
      <t>ケイサンショ</t>
    </rPh>
    <rPh sb="61" eb="62">
      <t>ナド</t>
    </rPh>
    <rPh sb="63" eb="65">
      <t>サクセイ</t>
    </rPh>
    <phoneticPr fontId="4"/>
  </si>
  <si>
    <t>○本表の科目等は、適宜変更可能とする。記入欄は必要に応じて、適宜追加・削除して作成すること。</t>
  </si>
  <si>
    <t>○金額は円単位で記入し、１円未満の端数は切り捨てること。</t>
    <rPh sb="1" eb="3">
      <t>キンガク</t>
    </rPh>
    <rPh sb="4" eb="5">
      <t>エン</t>
    </rPh>
    <rPh sb="5" eb="7">
      <t>タンイ</t>
    </rPh>
    <rPh sb="8" eb="10">
      <t>キニュウ</t>
    </rPh>
    <rPh sb="13" eb="14">
      <t>エン</t>
    </rPh>
    <rPh sb="14" eb="16">
      <t>ミマン</t>
    </rPh>
    <rPh sb="17" eb="19">
      <t>ハスウ</t>
    </rPh>
    <rPh sb="20" eb="21">
      <t>キ</t>
    </rPh>
    <rPh sb="22" eb="23">
      <t>ス</t>
    </rPh>
    <phoneticPr fontId="4"/>
  </si>
  <si>
    <t>○金額は、消費税及び地方消費税相当額（税率10％）を除いた額を記入すること。</t>
    <rPh sb="1" eb="3">
      <t>キンガク</t>
    </rPh>
    <rPh sb="19" eb="21">
      <t>ゼイリツ</t>
    </rPh>
    <rPh sb="26" eb="27">
      <t>ノゾ</t>
    </rPh>
    <rPh sb="29" eb="30">
      <t>ガク</t>
    </rPh>
    <phoneticPr fontId="4"/>
  </si>
  <si>
    <t>○印刷する際には、数値等が表示されていることを確認すること。また、必要に応じて、適宜レイアウトを見やすいように整えること。</t>
    <rPh sb="48" eb="49">
      <t>ミ</t>
    </rPh>
    <phoneticPr fontId="4"/>
  </si>
  <si>
    <t>○本様式は、MicrosoftExcelにより作成し、計算過程がわかるように計算式（関数）を残したExcelファイルも提出すること。</t>
    <rPh sb="1" eb="2">
      <t>ホン</t>
    </rPh>
    <rPh sb="2" eb="4">
      <t>ヨウシキ</t>
    </rPh>
    <rPh sb="23" eb="25">
      <t>サクセイ</t>
    </rPh>
    <rPh sb="27" eb="29">
      <t>ケイサン</t>
    </rPh>
    <rPh sb="29" eb="31">
      <t>カテイ</t>
    </rPh>
    <rPh sb="38" eb="40">
      <t>ケイサン</t>
    </rPh>
    <rPh sb="40" eb="41">
      <t>シキ</t>
    </rPh>
    <rPh sb="42" eb="44">
      <t>カンスウ</t>
    </rPh>
    <rPh sb="46" eb="47">
      <t>ノコ</t>
    </rPh>
    <rPh sb="59" eb="61">
      <t>テイシュツ</t>
    </rPh>
    <phoneticPr fontId="4"/>
  </si>
  <si>
    <t>令和23年度</t>
    <rPh sb="0" eb="2">
      <t>レイワ</t>
    </rPh>
    <rPh sb="4" eb="6">
      <t>ネンド</t>
    </rPh>
    <phoneticPr fontId="4"/>
  </si>
  <si>
    <t>サービス対価の支払予定表</t>
    <rPh sb="4" eb="6">
      <t>タイカ</t>
    </rPh>
    <rPh sb="7" eb="9">
      <t>シハラ</t>
    </rPh>
    <rPh sb="9" eb="12">
      <t>ヨテイヒョウ</t>
    </rPh>
    <phoneticPr fontId="4"/>
  </si>
  <si>
    <t>【作成要領及び記入時の注意】</t>
  </si>
  <si>
    <t>【支払時期別の予定表】</t>
    <rPh sb="1" eb="3">
      <t>シハライ</t>
    </rPh>
    <rPh sb="3" eb="5">
      <t>ジキ</t>
    </rPh>
    <rPh sb="5" eb="6">
      <t>ベツ</t>
    </rPh>
    <rPh sb="7" eb="10">
      <t>ヨテイヒョウ</t>
    </rPh>
    <phoneticPr fontId="4"/>
  </si>
  <si>
    <t>支払時期（年次）</t>
    <rPh sb="0" eb="4">
      <t>シハライジキ</t>
    </rPh>
    <rPh sb="5" eb="7">
      <t>ネンジ</t>
    </rPh>
    <phoneticPr fontId="4"/>
  </si>
  <si>
    <t>令和10年</t>
    <rPh sb="0" eb="2">
      <t>レイワ</t>
    </rPh>
    <rPh sb="4" eb="5">
      <t>ネン</t>
    </rPh>
    <phoneticPr fontId="4"/>
  </si>
  <si>
    <t>令和11年</t>
    <rPh sb="0" eb="2">
      <t>レイワ</t>
    </rPh>
    <rPh sb="4" eb="5">
      <t>ネン</t>
    </rPh>
    <phoneticPr fontId="4"/>
  </si>
  <si>
    <t>令和12年</t>
    <rPh sb="0" eb="2">
      <t>レイワ</t>
    </rPh>
    <rPh sb="4" eb="5">
      <t>ネン</t>
    </rPh>
    <phoneticPr fontId="4"/>
  </si>
  <si>
    <t>令和13年</t>
    <phoneticPr fontId="4"/>
  </si>
  <si>
    <t>令和14年</t>
  </si>
  <si>
    <t>令和15年</t>
    <rPh sb="0" eb="2">
      <t>レイワ</t>
    </rPh>
    <rPh sb="4" eb="5">
      <t>ネン</t>
    </rPh>
    <phoneticPr fontId="4"/>
  </si>
  <si>
    <t>（請求基準日）</t>
    <rPh sb="1" eb="6">
      <t>セイキュウキジュンビ</t>
    </rPh>
    <phoneticPr fontId="4"/>
  </si>
  <si>
    <t>9月末</t>
    <rPh sb="1" eb="2">
      <t>ガツ</t>
    </rPh>
    <rPh sb="2" eb="3">
      <t>マツ</t>
    </rPh>
    <phoneticPr fontId="4"/>
  </si>
  <si>
    <t>3月末</t>
    <rPh sb="1" eb="2">
      <t>ガツ</t>
    </rPh>
    <rPh sb="2" eb="3">
      <t>マツ</t>
    </rPh>
    <phoneticPr fontId="4"/>
  </si>
  <si>
    <t>令和16年</t>
    <rPh sb="0" eb="2">
      <t>レイワ</t>
    </rPh>
    <rPh sb="4" eb="5">
      <t>ネン</t>
    </rPh>
    <phoneticPr fontId="4"/>
  </si>
  <si>
    <t>【年度別予定表】</t>
    <rPh sb="1" eb="4">
      <t>ネンドベツ</t>
    </rPh>
    <rPh sb="4" eb="7">
      <t>ヨテイヒョウ</t>
    </rPh>
    <phoneticPr fontId="4"/>
  </si>
  <si>
    <t>年度</t>
    <rPh sb="0" eb="2">
      <t>ネンド</t>
    </rPh>
    <phoneticPr fontId="4"/>
  </si>
  <si>
    <t>令和9年度</t>
    <rPh sb="0" eb="2">
      <t>レイワ</t>
    </rPh>
    <rPh sb="3" eb="4">
      <t>ネン</t>
    </rPh>
    <rPh sb="4" eb="5">
      <t>ド</t>
    </rPh>
    <phoneticPr fontId="4"/>
  </si>
  <si>
    <t>令和10年度</t>
    <rPh sb="0" eb="2">
      <t>レイワ</t>
    </rPh>
    <rPh sb="4" eb="5">
      <t>ネン</t>
    </rPh>
    <rPh sb="5" eb="6">
      <t>ド</t>
    </rPh>
    <phoneticPr fontId="4"/>
  </si>
  <si>
    <t>令和11年度</t>
    <rPh sb="0" eb="2">
      <t>レイワ</t>
    </rPh>
    <rPh sb="4" eb="5">
      <t>ネン</t>
    </rPh>
    <rPh sb="5" eb="6">
      <t>ド</t>
    </rPh>
    <phoneticPr fontId="4"/>
  </si>
  <si>
    <t>令和12年度</t>
    <rPh sb="0" eb="2">
      <t>レイワ</t>
    </rPh>
    <rPh sb="4" eb="5">
      <t>ネン</t>
    </rPh>
    <rPh sb="5" eb="6">
      <t>ド</t>
    </rPh>
    <phoneticPr fontId="4"/>
  </si>
  <si>
    <t>令和13年度</t>
    <rPh sb="0" eb="2">
      <t>レイワ</t>
    </rPh>
    <rPh sb="4" eb="5">
      <t>ネン</t>
    </rPh>
    <rPh sb="5" eb="6">
      <t>ド</t>
    </rPh>
    <phoneticPr fontId="4"/>
  </si>
  <si>
    <t>令和14年度</t>
    <rPh sb="0" eb="2">
      <t>レイワ</t>
    </rPh>
    <rPh sb="4" eb="5">
      <t>ネン</t>
    </rPh>
    <rPh sb="5" eb="6">
      <t>ド</t>
    </rPh>
    <phoneticPr fontId="4"/>
  </si>
  <si>
    <t>令和15年度</t>
    <rPh sb="0" eb="2">
      <t>レイワ</t>
    </rPh>
    <rPh sb="4" eb="5">
      <t>ネン</t>
    </rPh>
    <rPh sb="5" eb="6">
      <t>ド</t>
    </rPh>
    <phoneticPr fontId="4"/>
  </si>
  <si>
    <t>令和16年度</t>
    <rPh sb="0" eb="2">
      <t>レイワ</t>
    </rPh>
    <rPh sb="4" eb="5">
      <t>ネン</t>
    </rPh>
    <rPh sb="5" eb="6">
      <t>ド</t>
    </rPh>
    <phoneticPr fontId="4"/>
  </si>
  <si>
    <t>令和17年度</t>
    <rPh sb="0" eb="2">
      <t>レイワ</t>
    </rPh>
    <rPh sb="4" eb="5">
      <t>ネン</t>
    </rPh>
    <rPh sb="5" eb="6">
      <t>ド</t>
    </rPh>
    <phoneticPr fontId="4"/>
  </si>
  <si>
    <t>令和18年度</t>
    <rPh sb="0" eb="2">
      <t>レイワ</t>
    </rPh>
    <rPh sb="4" eb="5">
      <t>ネン</t>
    </rPh>
    <rPh sb="5" eb="6">
      <t>ド</t>
    </rPh>
    <phoneticPr fontId="4"/>
  </si>
  <si>
    <t>令和19年度</t>
    <rPh sb="0" eb="2">
      <t>レイワ</t>
    </rPh>
    <rPh sb="4" eb="5">
      <t>ネン</t>
    </rPh>
    <rPh sb="5" eb="6">
      <t>ド</t>
    </rPh>
    <phoneticPr fontId="4"/>
  </si>
  <si>
    <t>令和20年度</t>
    <rPh sb="0" eb="2">
      <t>レイワ</t>
    </rPh>
    <rPh sb="4" eb="5">
      <t>ネン</t>
    </rPh>
    <rPh sb="5" eb="6">
      <t>ド</t>
    </rPh>
    <phoneticPr fontId="4"/>
  </si>
  <si>
    <t>令和21年度</t>
    <rPh sb="0" eb="2">
      <t>レイワ</t>
    </rPh>
    <rPh sb="4" eb="5">
      <t>ネン</t>
    </rPh>
    <rPh sb="5" eb="6">
      <t>ド</t>
    </rPh>
    <phoneticPr fontId="4"/>
  </si>
  <si>
    <t>令和22年度</t>
    <rPh sb="0" eb="2">
      <t>レイワ</t>
    </rPh>
    <rPh sb="4" eb="5">
      <t>ネン</t>
    </rPh>
    <rPh sb="5" eb="6">
      <t>ド</t>
    </rPh>
    <phoneticPr fontId="4"/>
  </si>
  <si>
    <t>合計</t>
    <phoneticPr fontId="4"/>
  </si>
  <si>
    <t>令和10年</t>
  </si>
  <si>
    <t>令和11年</t>
  </si>
  <si>
    <t>令和12年</t>
  </si>
  <si>
    <t>令和13年</t>
  </si>
  <si>
    <t>令和14年</t>
    <rPh sb="0" eb="2">
      <t>レイワ</t>
    </rPh>
    <rPh sb="4" eb="5">
      <t>ネン</t>
    </rPh>
    <phoneticPr fontId="4"/>
  </si>
  <si>
    <t>令和15年</t>
  </si>
  <si>
    <t>令和16年</t>
  </si>
  <si>
    <t>令和17年</t>
    <phoneticPr fontId="4"/>
  </si>
  <si>
    <t>令和17年</t>
  </si>
  <si>
    <t>令和18年</t>
  </si>
  <si>
    <t>令和19年</t>
    <phoneticPr fontId="3"/>
  </si>
  <si>
    <t>令和20年</t>
    <phoneticPr fontId="3"/>
  </si>
  <si>
    <t>令和21年</t>
    <phoneticPr fontId="3"/>
  </si>
  <si>
    <t>令和22年</t>
    <phoneticPr fontId="3"/>
  </si>
  <si>
    <t>令和23年</t>
    <phoneticPr fontId="3"/>
  </si>
  <si>
    <t>令和24年</t>
    <phoneticPr fontId="3"/>
  </si>
  <si>
    <t>令和23年度</t>
    <rPh sb="0" eb="2">
      <t>レイワ</t>
    </rPh>
    <rPh sb="4" eb="5">
      <t>ネン</t>
    </rPh>
    <rPh sb="5" eb="6">
      <t>ド</t>
    </rPh>
    <phoneticPr fontId="4"/>
  </si>
  <si>
    <t>殿町小学校</t>
    <phoneticPr fontId="3"/>
  </si>
  <si>
    <t>令和9年度</t>
    <rPh sb="0" eb="2">
      <t>レイワ</t>
    </rPh>
    <rPh sb="3" eb="5">
      <t>ネンド</t>
    </rPh>
    <phoneticPr fontId="22"/>
  </si>
  <si>
    <t>渡田小学校</t>
    <rPh sb="0" eb="2">
      <t>ワタリダ</t>
    </rPh>
    <rPh sb="2" eb="5">
      <t>ショウガッコウ</t>
    </rPh>
    <phoneticPr fontId="22"/>
  </si>
  <si>
    <t>王禅寺中央小学校</t>
    <rPh sb="0" eb="3">
      <t>オウゼンジ</t>
    </rPh>
    <rPh sb="3" eb="5">
      <t>チュウオウ</t>
    </rPh>
    <rPh sb="5" eb="8">
      <t>ショウガッコウ</t>
    </rPh>
    <phoneticPr fontId="22"/>
  </si>
  <si>
    <t>塚越中学校</t>
    <rPh sb="0" eb="2">
      <t>ツカコシ</t>
    </rPh>
    <rPh sb="2" eb="5">
      <t>チュウガッコウ</t>
    </rPh>
    <phoneticPr fontId="22"/>
  </si>
  <si>
    <t>住吉中学校</t>
    <rPh sb="0" eb="2">
      <t>スミヨシ</t>
    </rPh>
    <rPh sb="2" eb="5">
      <t>チュウガッコウ</t>
    </rPh>
    <phoneticPr fontId="22"/>
  </si>
  <si>
    <t>白鳥中学校</t>
    <rPh sb="0" eb="2">
      <t>シラトリ</t>
    </rPh>
    <rPh sb="2" eb="5">
      <t>チュウガッコウ</t>
    </rPh>
    <phoneticPr fontId="22"/>
  </si>
  <si>
    <t>令和10年度</t>
    <rPh sb="0" eb="2">
      <t>レイワ</t>
    </rPh>
    <rPh sb="4" eb="6">
      <t>ネンド</t>
    </rPh>
    <phoneticPr fontId="22"/>
  </si>
  <si>
    <t>上</t>
    <rPh sb="0" eb="1">
      <t>ウエ</t>
    </rPh>
    <phoneticPr fontId="22"/>
  </si>
  <si>
    <t>小田小学校</t>
    <rPh sb="0" eb="2">
      <t>オダ</t>
    </rPh>
    <rPh sb="2" eb="5">
      <t>ショウガッコウ</t>
    </rPh>
    <phoneticPr fontId="22"/>
  </si>
  <si>
    <t>田島中学校</t>
    <rPh sb="0" eb="2">
      <t>タジマ</t>
    </rPh>
    <rPh sb="2" eb="5">
      <t>チュウガッコウ</t>
    </rPh>
    <phoneticPr fontId="22"/>
  </si>
  <si>
    <t>渡田中学校</t>
    <rPh sb="0" eb="5">
      <t>ワタリダチュウガッコウ</t>
    </rPh>
    <phoneticPr fontId="22"/>
  </si>
  <si>
    <t>川崎中学校</t>
    <rPh sb="0" eb="2">
      <t>カワサキ</t>
    </rPh>
    <rPh sb="2" eb="5">
      <t>チュウガッコウ</t>
    </rPh>
    <phoneticPr fontId="22"/>
  </si>
  <si>
    <t>宮前平中学校</t>
    <rPh sb="3" eb="4">
      <t>チュウ</t>
    </rPh>
    <rPh sb="4" eb="6">
      <t>ガッコウ</t>
    </rPh>
    <phoneticPr fontId="22"/>
  </si>
  <si>
    <t>金程中学校</t>
    <rPh sb="2" eb="5">
      <t>チュウガッコウ</t>
    </rPh>
    <phoneticPr fontId="22"/>
  </si>
  <si>
    <t>南河原中学校</t>
    <rPh sb="0" eb="6">
      <t>ミナミガワラチュウガッコウ</t>
    </rPh>
    <phoneticPr fontId="22"/>
  </si>
  <si>
    <t>御幸中学校</t>
    <rPh sb="0" eb="5">
      <t>ミユキチュウガッコウ</t>
    </rPh>
    <phoneticPr fontId="22"/>
  </si>
  <si>
    <t>平間中学校</t>
    <rPh sb="0" eb="5">
      <t>ヒラマチュウガッコウ</t>
    </rPh>
    <phoneticPr fontId="22"/>
  </si>
  <si>
    <t>令和11年度</t>
    <rPh sb="0" eb="2">
      <t>レイワ</t>
    </rPh>
    <rPh sb="4" eb="6">
      <t>ネンド</t>
    </rPh>
    <phoneticPr fontId="22"/>
  </si>
  <si>
    <t>さくら小学校</t>
    <rPh sb="3" eb="6">
      <t>ショウガッコウ</t>
    </rPh>
    <phoneticPr fontId="22"/>
  </si>
  <si>
    <t>東小田小学校</t>
    <rPh sb="1" eb="3">
      <t>オダ</t>
    </rPh>
    <rPh sb="3" eb="6">
      <t>ショウガッコウ</t>
    </rPh>
    <phoneticPr fontId="22"/>
  </si>
  <si>
    <t>宮前小学校</t>
    <rPh sb="0" eb="5">
      <t>ミヤマエショウガッコウ</t>
    </rPh>
    <phoneticPr fontId="22"/>
  </si>
  <si>
    <t>宮崎台小学校</t>
    <rPh sb="0" eb="3">
      <t>ミヤザキダイ</t>
    </rPh>
    <rPh sb="3" eb="6">
      <t>ショウガッコウ</t>
    </rPh>
    <phoneticPr fontId="22"/>
  </si>
  <si>
    <t>菅生小学校</t>
    <rPh sb="0" eb="2">
      <t>スガオ</t>
    </rPh>
    <rPh sb="2" eb="5">
      <t>ショウガッコウ</t>
    </rPh>
    <phoneticPr fontId="22"/>
  </si>
  <si>
    <t>長沢小学校</t>
    <rPh sb="0" eb="2">
      <t>ナガサワ</t>
    </rPh>
    <rPh sb="2" eb="5">
      <t>ショウガッコウ</t>
    </rPh>
    <phoneticPr fontId="22"/>
  </si>
  <si>
    <t>大師中学校</t>
    <rPh sb="0" eb="2">
      <t>ダイシ</t>
    </rPh>
    <rPh sb="2" eb="3">
      <t>チュウ</t>
    </rPh>
    <rPh sb="3" eb="5">
      <t>ガッコウ</t>
    </rPh>
    <phoneticPr fontId="22"/>
  </si>
  <si>
    <t>南大師中学校</t>
    <rPh sb="0" eb="6">
      <t>ミナミダイシチュウガッコウ</t>
    </rPh>
    <phoneticPr fontId="22"/>
  </si>
  <si>
    <t>京町中学校</t>
    <rPh sb="0" eb="2">
      <t>キョウマチ</t>
    </rPh>
    <rPh sb="2" eb="5">
      <t>チュウガッコウ</t>
    </rPh>
    <phoneticPr fontId="22"/>
  </si>
  <si>
    <t>富士見中学校</t>
    <rPh sb="0" eb="6">
      <t>フジミチュウガッコウ</t>
    </rPh>
    <phoneticPr fontId="22"/>
  </si>
  <si>
    <t>井田中学校</t>
    <rPh sb="0" eb="5">
      <t>イダチュウガッコウ</t>
    </rPh>
    <phoneticPr fontId="22"/>
  </si>
  <si>
    <t>東高津中学校</t>
    <rPh sb="0" eb="3">
      <t>ヒガシタカツ</t>
    </rPh>
    <rPh sb="3" eb="6">
      <t>チュウガッコウ</t>
    </rPh>
    <phoneticPr fontId="22"/>
  </si>
  <si>
    <t>有馬中学校</t>
    <rPh sb="0" eb="5">
      <t>アリマチュウガッコウ</t>
    </rPh>
    <phoneticPr fontId="22"/>
  </si>
  <si>
    <t>麻生中学校</t>
    <rPh sb="0" eb="5">
      <t>アサオチュウガッコウ</t>
    </rPh>
    <phoneticPr fontId="22"/>
  </si>
  <si>
    <t>王禅寺中央中学校</t>
    <rPh sb="0" eb="8">
      <t>オウゼンジチュウオウチュウガッコウ</t>
    </rPh>
    <phoneticPr fontId="22"/>
  </si>
  <si>
    <t>生田中学校</t>
    <rPh sb="0" eb="5">
      <t>イクタチュウガッコウ</t>
    </rPh>
    <phoneticPr fontId="22"/>
  </si>
  <si>
    <t>○</t>
    <phoneticPr fontId="22"/>
  </si>
  <si>
    <t>×</t>
    <phoneticPr fontId="22"/>
  </si>
  <si>
    <t>【作成要領】</t>
    <rPh sb="1" eb="3">
      <t>サクセイ</t>
    </rPh>
    <rPh sb="3" eb="5">
      <t>ヨウリョウ</t>
    </rPh>
    <phoneticPr fontId="23"/>
  </si>
  <si>
    <t>学校
種類</t>
    <rPh sb="0" eb="2">
      <t>ガッコウ</t>
    </rPh>
    <rPh sb="3" eb="5">
      <t>シュルイ</t>
    </rPh>
    <phoneticPr fontId="23"/>
  </si>
  <si>
    <t>通し
番号</t>
    <rPh sb="0" eb="1">
      <t>トオ</t>
    </rPh>
    <rPh sb="3" eb="5">
      <t>バンゴウ</t>
    </rPh>
    <phoneticPr fontId="23"/>
  </si>
  <si>
    <t>学校名</t>
    <rPh sb="0" eb="3">
      <t>ガッコウメイ</t>
    </rPh>
    <phoneticPr fontId="23"/>
  </si>
  <si>
    <t>機器仕様</t>
    <rPh sb="0" eb="2">
      <t>キキ</t>
    </rPh>
    <rPh sb="2" eb="4">
      <t>シヨウ</t>
    </rPh>
    <phoneticPr fontId="4"/>
  </si>
  <si>
    <t>備考</t>
    <rPh sb="0" eb="2">
      <t>ビコウ</t>
    </rPh>
    <phoneticPr fontId="4"/>
  </si>
  <si>
    <t>室外機
系統名</t>
    <rPh sb="0" eb="3">
      <t>シツガイキ</t>
    </rPh>
    <rPh sb="4" eb="6">
      <t>ケイトウ</t>
    </rPh>
    <rPh sb="6" eb="7">
      <t>メイ</t>
    </rPh>
    <phoneticPr fontId="4"/>
  </si>
  <si>
    <t>都市ガス/LPガス
（GHPの場合のみ）</t>
    <rPh sb="0" eb="2">
      <t>トシ</t>
    </rPh>
    <rPh sb="15" eb="17">
      <t>バアイ</t>
    </rPh>
    <phoneticPr fontId="4"/>
  </si>
  <si>
    <t>冷房能力</t>
    <rPh sb="0" eb="2">
      <t>レイボウ</t>
    </rPh>
    <rPh sb="2" eb="4">
      <t>ノウリョク</t>
    </rPh>
    <phoneticPr fontId="4"/>
  </si>
  <si>
    <t>台数</t>
    <rPh sb="0" eb="2">
      <t>ダイスウ</t>
    </rPh>
    <phoneticPr fontId="4"/>
  </si>
  <si>
    <t>製造業者</t>
    <rPh sb="0" eb="2">
      <t>セイゾウ</t>
    </rPh>
    <rPh sb="2" eb="4">
      <t>ギョウシャ</t>
    </rPh>
    <phoneticPr fontId="4"/>
  </si>
  <si>
    <t>型番</t>
    <phoneticPr fontId="4"/>
  </si>
  <si>
    <t>（kW）</t>
    <phoneticPr fontId="4"/>
  </si>
  <si>
    <t>（台）</t>
    <rPh sb="1" eb="2">
      <t>ダイ</t>
    </rPh>
    <phoneticPr fontId="4"/>
  </si>
  <si>
    <t>小学校</t>
    <rPh sb="0" eb="3">
      <t>ショウガッコウ</t>
    </rPh>
    <phoneticPr fontId="23"/>
  </si>
  <si>
    <t>■室外機</t>
  </si>
  <si>
    <t>■室内機</t>
  </si>
  <si>
    <t>体育館アリーナ</t>
    <rPh sb="0" eb="3">
      <t>タイイクカン</t>
    </rPh>
    <phoneticPr fontId="3"/>
  </si>
  <si>
    <t>中学校</t>
    <rPh sb="0" eb="3">
      <t>チュウガッコウ</t>
    </rPh>
    <phoneticPr fontId="23"/>
  </si>
  <si>
    <t>東門前小学校</t>
    <phoneticPr fontId="3"/>
  </si>
  <si>
    <t>（様式８－１）</t>
    <rPh sb="1" eb="3">
      <t>ヨウシキ</t>
    </rPh>
    <phoneticPr fontId="3"/>
  </si>
  <si>
    <t>大師小学校</t>
    <rPh sb="0" eb="2">
      <t>タイシ</t>
    </rPh>
    <rPh sb="2" eb="5">
      <t>ショウガッコウ</t>
    </rPh>
    <phoneticPr fontId="3"/>
  </si>
  <si>
    <t>川中島小学校</t>
    <rPh sb="0" eb="3">
      <t>カワナカジマ</t>
    </rPh>
    <rPh sb="3" eb="6">
      <t>ショウガッコウ</t>
    </rPh>
    <phoneticPr fontId="3"/>
  </si>
  <si>
    <t>藤崎小学校</t>
    <rPh sb="0" eb="2">
      <t>フジサキ</t>
    </rPh>
    <rPh sb="2" eb="5">
      <t>ショウガッコウ</t>
    </rPh>
    <phoneticPr fontId="3"/>
  </si>
  <si>
    <t>付属室</t>
    <rPh sb="0" eb="3">
      <t>フゾクシツ</t>
    </rPh>
    <phoneticPr fontId="3"/>
  </si>
  <si>
    <t>武道場</t>
    <rPh sb="0" eb="3">
      <t>ブドウジョウ</t>
    </rPh>
    <phoneticPr fontId="3"/>
  </si>
  <si>
    <t>エネルギー方式</t>
  </si>
  <si>
    <t>電源自立型GHP</t>
    <rPh sb="0" eb="5">
      <t>デンゲンジリツガタ</t>
    </rPh>
    <phoneticPr fontId="3"/>
  </si>
  <si>
    <t>都市ガス</t>
    <rPh sb="0" eb="2">
      <t>トシ</t>
    </rPh>
    <phoneticPr fontId="3"/>
  </si>
  <si>
    <t>LPガス</t>
    <phoneticPr fontId="3"/>
  </si>
  <si>
    <t>標準</t>
    <rPh sb="0" eb="2">
      <t>ヒョウジュン</t>
    </rPh>
    <phoneticPr fontId="3"/>
  </si>
  <si>
    <t>耐塩害</t>
    <rPh sb="0" eb="3">
      <t>タイエンガイ</t>
    </rPh>
    <phoneticPr fontId="3"/>
  </si>
  <si>
    <t>耐重塩害</t>
    <rPh sb="0" eb="1">
      <t>タイ</t>
    </rPh>
    <rPh sb="1" eb="2">
      <t>オモ</t>
    </rPh>
    <rPh sb="2" eb="4">
      <t>エンガイ</t>
    </rPh>
    <phoneticPr fontId="3"/>
  </si>
  <si>
    <t>耐塩害仕様</t>
    <rPh sb="0" eb="1">
      <t>タイ</t>
    </rPh>
    <rPh sb="1" eb="3">
      <t>エンガイ</t>
    </rPh>
    <rPh sb="3" eb="5">
      <t>シヨウ</t>
    </rPh>
    <phoneticPr fontId="4"/>
  </si>
  <si>
    <t>■プルダウン入力用</t>
    <rPh sb="6" eb="8">
      <t>ニュウリョク</t>
    </rPh>
    <rPh sb="8" eb="9">
      <t>ヨウ</t>
    </rPh>
    <phoneticPr fontId="3"/>
  </si>
  <si>
    <t>対象校別の空調機器リスト</t>
    <phoneticPr fontId="23"/>
  </si>
  <si>
    <t>対象校</t>
    <rPh sb="0" eb="3">
      <t>タイショウコウ</t>
    </rPh>
    <phoneticPr fontId="3"/>
  </si>
  <si>
    <t>都市ガス/LPガス</t>
    <rPh sb="0" eb="2">
      <t>トシ</t>
    </rPh>
    <phoneticPr fontId="4"/>
  </si>
  <si>
    <t>標準型GHP</t>
    <rPh sb="0" eb="3">
      <t>ヒョウジュンガタ</t>
    </rPh>
    <phoneticPr fontId="3"/>
  </si>
  <si>
    <t>【作成要領】</t>
    <rPh sb="1" eb="5">
      <t>サクセイヨウリョウ</t>
    </rPh>
    <phoneticPr fontId="3"/>
  </si>
  <si>
    <t>行No</t>
    <rPh sb="0" eb="1">
      <t>ギョウ</t>
    </rPh>
    <phoneticPr fontId="3"/>
  </si>
  <si>
    <t>学校
No</t>
    <rPh sb="0" eb="2">
      <t>ガッコウ</t>
    </rPh>
    <phoneticPr fontId="3"/>
  </si>
  <si>
    <t>選択可能
パターン数</t>
    <rPh sb="0" eb="2">
      <t>センタク</t>
    </rPh>
    <rPh sb="2" eb="4">
      <t>カノウ</t>
    </rPh>
    <rPh sb="9" eb="10">
      <t>スウ</t>
    </rPh>
    <phoneticPr fontId="3"/>
  </si>
  <si>
    <t>パターン①</t>
    <phoneticPr fontId="3"/>
  </si>
  <si>
    <t>パターン②</t>
    <phoneticPr fontId="3"/>
  </si>
  <si>
    <t>パターン③</t>
    <phoneticPr fontId="3"/>
  </si>
  <si>
    <t>パターン④</t>
    <phoneticPr fontId="3"/>
  </si>
  <si>
    <t>備考</t>
    <rPh sb="0" eb="2">
      <t>ビコウ</t>
    </rPh>
    <phoneticPr fontId="3"/>
  </si>
  <si>
    <t>各対象校の施工可能期間の
選択可能パターンに対する優先順位</t>
    <rPh sb="0" eb="1">
      <t>カク</t>
    </rPh>
    <rPh sb="1" eb="4">
      <t>タイショウコウ</t>
    </rPh>
    <rPh sb="5" eb="9">
      <t>セコウカノウ</t>
    </rPh>
    <rPh sb="9" eb="11">
      <t>キカン</t>
    </rPh>
    <rPh sb="13" eb="15">
      <t>センタク</t>
    </rPh>
    <rPh sb="15" eb="17">
      <t>カノウ</t>
    </rPh>
    <rPh sb="22" eb="23">
      <t>タイ</t>
    </rPh>
    <rPh sb="25" eb="29">
      <t>ユウセンジュンイ</t>
    </rPh>
    <phoneticPr fontId="3"/>
  </si>
  <si>
    <t>有=1、無=空欄</t>
    <rPh sb="0" eb="1">
      <t>ユウ</t>
    </rPh>
    <rPh sb="4" eb="5">
      <t>ム</t>
    </rPh>
    <rPh sb="6" eb="8">
      <t>クウラン</t>
    </rPh>
    <phoneticPr fontId="3"/>
  </si>
  <si>
    <t>（様式６－５）</t>
    <rPh sb="1" eb="3">
      <t>ヨウシキ</t>
    </rPh>
    <phoneticPr fontId="3"/>
  </si>
  <si>
    <t>点数</t>
    <rPh sb="0" eb="2">
      <t>テンスウ</t>
    </rPh>
    <phoneticPr fontId="3"/>
  </si>
  <si>
    <t>施工可能期間が上半期のパターン抽出</t>
    <rPh sb="0" eb="4">
      <t>セコウカノウ</t>
    </rPh>
    <rPh sb="4" eb="6">
      <t>キカン</t>
    </rPh>
    <rPh sb="7" eb="10">
      <t>カミハンキ</t>
    </rPh>
    <rPh sb="15" eb="17">
      <t>チュウシュツ</t>
    </rPh>
    <phoneticPr fontId="3"/>
  </si>
  <si>
    <t>入力エラーチェック</t>
    <rPh sb="0" eb="2">
      <t>ニュウリョク</t>
    </rPh>
    <phoneticPr fontId="3"/>
  </si>
  <si>
    <t>「入力不要」</t>
    <rPh sb="1" eb="3">
      <t>ニュウリョク</t>
    </rPh>
    <rPh sb="3" eb="5">
      <t>フヨウ</t>
    </rPh>
    <phoneticPr fontId="3"/>
  </si>
  <si>
    <t>「パターンなし」</t>
    <phoneticPr fontId="3"/>
  </si>
  <si>
    <t>「×」</t>
    <phoneticPr fontId="3"/>
  </si>
  <si>
    <t>「○」</t>
    <phoneticPr fontId="3"/>
  </si>
  <si>
    <t>判定</t>
    <rPh sb="0" eb="2">
      <t>ハンテイ</t>
    </rPh>
    <phoneticPr fontId="3"/>
  </si>
  <si>
    <t>各パターンにおける対応可否の記号の変換</t>
    <rPh sb="0" eb="1">
      <t>カク</t>
    </rPh>
    <rPh sb="14" eb="16">
      <t>キゴウ</t>
    </rPh>
    <rPh sb="17" eb="19">
      <t>ヘンカン</t>
    </rPh>
    <phoneticPr fontId="3"/>
  </si>
  <si>
    <t>4点の対象校</t>
    <rPh sb="1" eb="2">
      <t>テン</t>
    </rPh>
    <rPh sb="3" eb="6">
      <t>タイショウコウ</t>
    </rPh>
    <phoneticPr fontId="3"/>
  </si>
  <si>
    <t>3点の対象校</t>
    <rPh sb="1" eb="2">
      <t>テン</t>
    </rPh>
    <rPh sb="3" eb="6">
      <t>タイショウコウ</t>
    </rPh>
    <phoneticPr fontId="3"/>
  </si>
  <si>
    <t>●⇒4点</t>
    <rPh sb="3" eb="4">
      <t>テン</t>
    </rPh>
    <phoneticPr fontId="3"/>
  </si>
  <si>
    <t>●⇒3点</t>
    <rPh sb="3" eb="4">
      <t>テン</t>
    </rPh>
    <phoneticPr fontId="3"/>
  </si>
  <si>
    <t>●⇒未達</t>
    <rPh sb="2" eb="4">
      <t>ミタツ</t>
    </rPh>
    <phoneticPr fontId="3"/>
  </si>
  <si>
    <t>3点判定基準：優先順位１位のパターンが「○」の場合</t>
    <rPh sb="1" eb="2">
      <t>テン</t>
    </rPh>
    <rPh sb="2" eb="4">
      <t>ハンテイ</t>
    </rPh>
    <rPh sb="4" eb="6">
      <t>キジュン</t>
    </rPh>
    <rPh sb="7" eb="11">
      <t>ユウセンジュンイ</t>
    </rPh>
    <rPh sb="12" eb="13">
      <t>イ</t>
    </rPh>
    <rPh sb="23" eb="25">
      <t>バアイ</t>
    </rPh>
    <phoneticPr fontId="3"/>
  </si>
  <si>
    <t>2点の対象校</t>
    <rPh sb="1" eb="2">
      <t>テン</t>
    </rPh>
    <rPh sb="3" eb="6">
      <t>タイショウコウ</t>
    </rPh>
    <phoneticPr fontId="3"/>
  </si>
  <si>
    <t>●⇒2点</t>
    <rPh sb="3" eb="4">
      <t>テン</t>
    </rPh>
    <phoneticPr fontId="3"/>
  </si>
  <si>
    <t>2点判定基準：上半期パターンが「○」の場合</t>
    <rPh sb="1" eb="2">
      <t>テン</t>
    </rPh>
    <rPh sb="2" eb="4">
      <t>ハンテイ</t>
    </rPh>
    <rPh sb="4" eb="6">
      <t>キジュン</t>
    </rPh>
    <rPh sb="7" eb="10">
      <t>カミハンキ</t>
    </rPh>
    <rPh sb="19" eb="21">
      <t>バアイ</t>
    </rPh>
    <phoneticPr fontId="3"/>
  </si>
  <si>
    <t>2点判定基準：優先順位２位のパターンが「○」の場合</t>
    <rPh sb="1" eb="2">
      <t>テン</t>
    </rPh>
    <rPh sb="2" eb="4">
      <t>ハンテイ</t>
    </rPh>
    <rPh sb="4" eb="6">
      <t>キジュン</t>
    </rPh>
    <rPh sb="7" eb="9">
      <t>ユウセン</t>
    </rPh>
    <rPh sb="9" eb="11">
      <t>ジュンイ</t>
    </rPh>
    <rPh sb="12" eb="13">
      <t>イ</t>
    </rPh>
    <rPh sb="23" eb="25">
      <t>バアイ</t>
    </rPh>
    <phoneticPr fontId="3"/>
  </si>
  <si>
    <t>1点の対象校</t>
    <rPh sb="1" eb="2">
      <t>テン</t>
    </rPh>
    <rPh sb="3" eb="6">
      <t>タイショウコウ</t>
    </rPh>
    <phoneticPr fontId="3"/>
  </si>
  <si>
    <t>●⇒1点</t>
    <rPh sb="3" eb="4">
      <t>テン</t>
    </rPh>
    <phoneticPr fontId="3"/>
  </si>
  <si>
    <t>0点の対象校</t>
    <rPh sb="1" eb="2">
      <t>テン</t>
    </rPh>
    <rPh sb="3" eb="6">
      <t>タイショウコウ</t>
    </rPh>
    <phoneticPr fontId="3"/>
  </si>
  <si>
    <t>●⇒0点</t>
    <rPh sb="3" eb="4">
      <t>テン</t>
    </rPh>
    <phoneticPr fontId="3"/>
  </si>
  <si>
    <t>要求水準未達の対象校</t>
    <rPh sb="0" eb="4">
      <t>ヨウキュウスイジュン</t>
    </rPh>
    <rPh sb="4" eb="6">
      <t>ミタツ</t>
    </rPh>
    <rPh sb="7" eb="10">
      <t>タイショウコウ</t>
    </rPh>
    <phoneticPr fontId="3"/>
  </si>
  <si>
    <t>判定基準：変換後の分類群毎の数</t>
    <rPh sb="0" eb="2">
      <t>ハンテイ</t>
    </rPh>
    <rPh sb="2" eb="4">
      <t>キジュン</t>
    </rPh>
    <phoneticPr fontId="3"/>
  </si>
  <si>
    <t>※これより右の列については、編集・削除を行わないこと。</t>
    <rPh sb="5" eb="6">
      <t>ミギ</t>
    </rPh>
    <rPh sb="7" eb="8">
      <t>レツ</t>
    </rPh>
    <rPh sb="14" eb="16">
      <t>ヘンシュウ</t>
    </rPh>
    <rPh sb="17" eb="19">
      <t>サクジョ</t>
    </rPh>
    <rPh sb="20" eb="21">
      <t>オコナ</t>
    </rPh>
    <phoneticPr fontId="3"/>
  </si>
  <si>
    <t>プルダウンリスト用</t>
    <rPh sb="8" eb="9">
      <t>ヨウ</t>
    </rPh>
    <phoneticPr fontId="3"/>
  </si>
  <si>
    <t>■点数判定</t>
    <rPh sb="1" eb="3">
      <t>テンスウ</t>
    </rPh>
    <rPh sb="3" eb="5">
      <t>ハンテイ</t>
    </rPh>
    <phoneticPr fontId="3"/>
  </si>
  <si>
    <t>■入力エラーチェック</t>
    <rPh sb="1" eb="3">
      <t>ニュウリョク</t>
    </rPh>
    <phoneticPr fontId="3"/>
  </si>
  <si>
    <t>■記号変換</t>
    <rPh sb="1" eb="3">
      <t>キゴウ</t>
    </rPh>
    <rPh sb="3" eb="5">
      <t>ヘンカン</t>
    </rPh>
    <phoneticPr fontId="3"/>
  </si>
  <si>
    <t>■施工可能期間の前提条件：上半期のパターン</t>
    <rPh sb="1" eb="7">
      <t>セコウカノウキカン</t>
    </rPh>
    <rPh sb="8" eb="10">
      <t>ゼンテイ</t>
    </rPh>
    <rPh sb="10" eb="12">
      <t>ジョウケン</t>
    </rPh>
    <rPh sb="13" eb="16">
      <t>カミハンキ</t>
    </rPh>
    <phoneticPr fontId="3"/>
  </si>
  <si>
    <t>■施工可能期間の前提条件：優先順位</t>
    <rPh sb="1" eb="7">
      <t>セコウカノウキカン</t>
    </rPh>
    <rPh sb="8" eb="10">
      <t>ゼンテイ</t>
    </rPh>
    <rPh sb="10" eb="12">
      <t>ジョウケン</t>
    </rPh>
    <rPh sb="13" eb="17">
      <t>ユウセンジュンイ</t>
    </rPh>
    <phoneticPr fontId="3"/>
  </si>
  <si>
    <t>要求水準書 別紙２に示す施工可能期間の
選択可能パターンに対する対応可否</t>
    <rPh sb="0" eb="5">
      <t>ヨウキュウスイジュンショ</t>
    </rPh>
    <rPh sb="6" eb="8">
      <t>ベッシ</t>
    </rPh>
    <rPh sb="10" eb="11">
      <t>シメ</t>
    </rPh>
    <rPh sb="12" eb="16">
      <t>セコウカノウ</t>
    </rPh>
    <rPh sb="16" eb="18">
      <t>キカン</t>
    </rPh>
    <rPh sb="20" eb="22">
      <t>センタク</t>
    </rPh>
    <rPh sb="22" eb="24">
      <t>カノウ</t>
    </rPh>
    <rPh sb="29" eb="30">
      <t>タイ</t>
    </rPh>
    <rPh sb="32" eb="34">
      <t>タイオウ</t>
    </rPh>
    <rPh sb="34" eb="36">
      <t>カヒ</t>
    </rPh>
    <phoneticPr fontId="3"/>
  </si>
  <si>
    <t>（様式５－６）</t>
    <phoneticPr fontId="4"/>
  </si>
  <si>
    <t>○金額は、様式５－７「サービス対価の支払予定表」と整合させること。</t>
    <rPh sb="1" eb="3">
      <t>キンガク</t>
    </rPh>
    <rPh sb="5" eb="7">
      <t>ヨウシキ</t>
    </rPh>
    <rPh sb="25" eb="27">
      <t>セイゴウ</t>
    </rPh>
    <phoneticPr fontId="4"/>
  </si>
  <si>
    <t>（様式５－７）</t>
    <phoneticPr fontId="4"/>
  </si>
  <si>
    <t>○支払時期別の各サービス対価について、黄色のセル（色のついたセル）の必要箇所に該当する金額を入力すること。
○金額は、消費税及び地方消費税相当額（10％）を加えた額を記入すること。
○金額は、様式４－１「入札書」、様式４－２「入札金額内訳書（対象校別・費目別内訳書）」及び様式５－６「損益計算書」と整合させること。
○印刷する際には、数値等が表示されていることを確認すること。また、必要に応じて、適宜レイアウトを見やすいように整えること。
○本様式は、Microsoft Excelにより作成し、計算過程がわかるように計算式（関数）を残したExcelファイルも提出すること。</t>
    <rPh sb="1" eb="3">
      <t>シハラ</t>
    </rPh>
    <rPh sb="3" eb="6">
      <t>ジキベツ</t>
    </rPh>
    <rPh sb="7" eb="8">
      <t>カク</t>
    </rPh>
    <rPh sb="12" eb="14">
      <t>タイカ</t>
    </rPh>
    <rPh sb="92" eb="94">
      <t>キンガク</t>
    </rPh>
    <rPh sb="107" eb="109">
      <t>ヨウシキ</t>
    </rPh>
    <rPh sb="113" eb="117">
      <t>ニュウサツキンガク</t>
    </rPh>
    <rPh sb="117" eb="119">
      <t>ウチワケ</t>
    </rPh>
    <rPh sb="119" eb="120">
      <t>ショ</t>
    </rPh>
    <rPh sb="134" eb="135">
      <t>オヨ</t>
    </rPh>
    <rPh sb="142" eb="147">
      <t>ソンエキケイサンショ</t>
    </rPh>
    <rPh sb="149" eb="151">
      <t>セイゴウ</t>
    </rPh>
    <phoneticPr fontId="4"/>
  </si>
  <si>
    <t>室外機系統名
/対象室名</t>
    <rPh sb="0" eb="3">
      <t>シツガイキ</t>
    </rPh>
    <rPh sb="3" eb="6">
      <t>ケイトウメイ</t>
    </rPh>
    <rPh sb="8" eb="11">
      <t>タイショウシツ</t>
    </rPh>
    <rPh sb="11" eb="12">
      <t>メイ</t>
    </rPh>
    <phoneticPr fontId="4"/>
  </si>
  <si>
    <t>※これより右の列については、印刷範囲に含めないこと。</t>
    <rPh sb="5" eb="6">
      <t>ミギ</t>
    </rPh>
    <rPh sb="7" eb="8">
      <t>レツ</t>
    </rPh>
    <rPh sb="14" eb="16">
      <t>インサツ</t>
    </rPh>
    <rPh sb="16" eb="18">
      <t>ハンイ</t>
    </rPh>
    <rPh sb="19" eb="20">
      <t>フク</t>
    </rPh>
    <phoneticPr fontId="3"/>
  </si>
  <si>
    <t>対象校毎の施工可能期間への対応</t>
    <rPh sb="0" eb="3">
      <t>タイショウコウ</t>
    </rPh>
    <rPh sb="3" eb="4">
      <t>ゴト</t>
    </rPh>
    <rPh sb="5" eb="11">
      <t>セコウカノウキカン</t>
    </rPh>
    <rPh sb="13" eb="15">
      <t>タイオウ</t>
    </rPh>
    <phoneticPr fontId="3"/>
  </si>
  <si>
    <t>引渡年度</t>
    <rPh sb="0" eb="2">
      <t>ヒキワタ</t>
    </rPh>
    <rPh sb="2" eb="4">
      <t>ネンド</t>
    </rPh>
    <phoneticPr fontId="3"/>
  </si>
  <si>
    <t>○対象校ごとに提案する室外機及び室内機をすべて入力すること。
○■室外機の「室外機系統名／対象室名」に入力する「室外機系統名」は、異なる機器を識別できる任意の記号を設定し、■室内機の「室外機系統名」を対応させること。
○「室外機方式」には、■室外機にのみ提案する機器についてプルダウンリストから「電源自立型GHP」又は「標準GHP」を選択すること。
○「都市ガス/LPガス」には、■室外機にのみ提案する機器についてプルダウンリストから「都市ガス」又は「LPガス」を選択すること。
○「台数（台）」には、提案する各機器の設置台数を入力すること。
○「耐塩害仕様」には、■室外機にのみ提案する機器の仕様についてプルダウンリストから「標準」、「耐塩害」又は「耐重塩害」を選択すること。
○「備考」は、必要に応じて入力すること。
○1つの対象室に能力の異なる種類の室内機を設置する場合は、■室内機の「室外機系統名／対象室名」のセル（白色）に対象教室名を追加入力し、すべての機器について「機器仕様」等を入力すること。
　 行が不足する場合は、適宜追加すること。</t>
    <rPh sb="1" eb="3">
      <t>タイショウ</t>
    </rPh>
    <rPh sb="3" eb="4">
      <t>コウ</t>
    </rPh>
    <rPh sb="45" eb="48">
      <t>タイショウシツ</t>
    </rPh>
    <rPh sb="111" eb="114">
      <t>シツガイキ</t>
    </rPh>
    <rPh sb="148" eb="152">
      <t>デンゲンジリツ</t>
    </rPh>
    <rPh sb="152" eb="153">
      <t>ガタ</t>
    </rPh>
    <rPh sb="157" eb="158">
      <t>マタ</t>
    </rPh>
    <rPh sb="160" eb="162">
      <t>ヒョウジュン</t>
    </rPh>
    <rPh sb="274" eb="275">
      <t>タイ</t>
    </rPh>
    <rPh sb="277" eb="279">
      <t>シヨウ</t>
    </rPh>
    <rPh sb="327" eb="328">
      <t>ジュウ</t>
    </rPh>
    <rPh sb="375" eb="377">
      <t>シュルイ</t>
    </rPh>
    <rPh sb="403" eb="405">
      <t>タイショウ</t>
    </rPh>
    <rPh sb="422" eb="424">
      <t>ツイカ</t>
    </rPh>
    <rPh sb="456" eb="457">
      <t>ギョウ</t>
    </rPh>
    <rPh sb="458" eb="460">
      <t>フソク</t>
    </rPh>
    <rPh sb="462" eb="464">
      <t>バアイ</t>
    </rPh>
    <rPh sb="466" eb="468">
      <t>テキギ</t>
    </rPh>
    <rPh sb="468" eb="470">
      <t>ツイカ</t>
    </rPh>
    <phoneticPr fontId="23"/>
  </si>
  <si>
    <t>室外機方式</t>
    <rPh sb="0" eb="3">
      <t>シツガイキ</t>
    </rPh>
    <rPh sb="3" eb="5">
      <t>ホウシキ</t>
    </rPh>
    <phoneticPr fontId="23"/>
  </si>
  <si>
    <t>耐塩害
仕様</t>
    <rPh sb="0" eb="1">
      <t>タイ</t>
    </rPh>
    <rPh sb="1" eb="3">
      <t>エンガイ</t>
    </rPh>
    <rPh sb="4" eb="6">
      <t>シヨウ</t>
    </rPh>
    <phoneticPr fontId="4"/>
  </si>
  <si>
    <t>令和9年度引渡分</t>
    <rPh sb="0" eb="2">
      <t>レイワ</t>
    </rPh>
    <rPh sb="3" eb="5">
      <t>ネンド</t>
    </rPh>
    <rPh sb="5" eb="7">
      <t>ヒキワタシ</t>
    </rPh>
    <rPh sb="7" eb="8">
      <t>ブン</t>
    </rPh>
    <phoneticPr fontId="3"/>
  </si>
  <si>
    <t>令和10年度引渡分</t>
    <rPh sb="0" eb="2">
      <t>レイワ</t>
    </rPh>
    <rPh sb="4" eb="6">
      <t>ネンド</t>
    </rPh>
    <rPh sb="6" eb="8">
      <t>ヒキワタシ</t>
    </rPh>
    <rPh sb="8" eb="9">
      <t>ブン</t>
    </rPh>
    <phoneticPr fontId="3"/>
  </si>
  <si>
    <t>令和11年度引渡分</t>
    <rPh sb="0" eb="2">
      <t>レイワ</t>
    </rPh>
    <rPh sb="4" eb="6">
      <t>ネンド</t>
    </rPh>
    <rPh sb="6" eb="8">
      <t>ヒキワタシ</t>
    </rPh>
    <rPh sb="8" eb="9">
      <t>ブン</t>
    </rPh>
    <phoneticPr fontId="3"/>
  </si>
  <si>
    <t>変換内容：○⇒○、×⇒×、斜線⇒「パターンなし」</t>
    <rPh sb="2" eb="4">
      <t>ナイヨウ</t>
    </rPh>
    <rPh sb="13" eb="15">
      <t>シャセン</t>
    </rPh>
    <phoneticPr fontId="3"/>
  </si>
  <si>
    <t>施工業務費</t>
    <rPh sb="0" eb="4">
      <t>セコウギョウム</t>
    </rPh>
    <rPh sb="4" eb="5">
      <t>ヒ</t>
    </rPh>
    <phoneticPr fontId="3"/>
  </si>
  <si>
    <t>その他費用</t>
    <rPh sb="2" eb="3">
      <t>タ</t>
    </rPh>
    <rPh sb="3" eb="5">
      <t>ヒヨウ</t>
    </rPh>
    <phoneticPr fontId="3"/>
  </si>
  <si>
    <t>合計（税抜）</t>
    <rPh sb="0" eb="2">
      <t>ゴウケイ</t>
    </rPh>
    <rPh sb="3" eb="5">
      <t>ゼイヌ</t>
    </rPh>
    <phoneticPr fontId="3"/>
  </si>
  <si>
    <t>合計（税込）</t>
    <rPh sb="0" eb="2">
      <t>ゴウケイ</t>
    </rPh>
    <rPh sb="3" eb="5">
      <t>ゼイコ</t>
    </rPh>
    <phoneticPr fontId="3"/>
  </si>
  <si>
    <t>（共通）</t>
    <rPh sb="1" eb="3">
      <t>キョウツウ</t>
    </rPh>
    <phoneticPr fontId="3"/>
  </si>
  <si>
    <t>対象室 計</t>
    <rPh sb="0" eb="3">
      <t>タイショウシツ</t>
    </rPh>
    <rPh sb="4" eb="5">
      <t>ケイ</t>
    </rPh>
    <phoneticPr fontId="3"/>
  </si>
  <si>
    <t>消費税及び
地方消費税</t>
    <rPh sb="0" eb="3">
      <t>ショウヒゼイ</t>
    </rPh>
    <rPh sb="3" eb="4">
      <t>オヨ</t>
    </rPh>
    <rPh sb="6" eb="11">
      <t>チホウショウヒゼイ</t>
    </rPh>
    <phoneticPr fontId="3"/>
  </si>
  <si>
    <t>地方消費税</t>
    <rPh sb="0" eb="5">
      <t>チホウショウヒゼイ</t>
    </rPh>
    <phoneticPr fontId="3"/>
  </si>
  <si>
    <t>（様式４－３ー１）</t>
    <phoneticPr fontId="4"/>
  </si>
  <si>
    <t>（様式４－３ー２）</t>
    <phoneticPr fontId="4"/>
  </si>
  <si>
    <t>施工業務費内訳書（学校別）</t>
    <rPh sb="0" eb="5">
      <t>セコウギョウムヒ</t>
    </rPh>
    <rPh sb="5" eb="8">
      <t>ウチワケショ</t>
    </rPh>
    <rPh sb="9" eb="12">
      <t>ガッコウベツ</t>
    </rPh>
    <phoneticPr fontId="4"/>
  </si>
  <si>
    <t>各対象室に係る業務費用</t>
    <rPh sb="0" eb="4">
      <t>カクタイショウシツ</t>
    </rPh>
    <rPh sb="5" eb="6">
      <t>カカ</t>
    </rPh>
    <rPh sb="7" eb="9">
      <t>ギョウム</t>
    </rPh>
    <rPh sb="9" eb="11">
      <t>ヒヨウ</t>
    </rPh>
    <phoneticPr fontId="3"/>
  </si>
  <si>
    <t>○学校別の各業務費の内訳書を作成すること。作成にあたっては、黄色のセル（色のついたセル）の必要箇所に該当する金額を入力すること。
○各対象校の「合計（税抜）」の欄は、様式４－２「入札金額内訳書（学校別・費目別内訳書）」の各業務費の内訳と一致するようにすること。
○円単位で入力し、１円未満の端数は切り捨てること。なお、消費税及び地方消費税の税率は10％とする。
○費目は、削除せず、費目に該当する金額がない場合は、「0」を入力すること。
○「各対象室に係る業務費用」の欄には、各対象校の対象室における業務に係る費用を記入し、「その他費用」の欄には、対象校全体で共通する費用を記入すること。
○印刷する際には、数値等が表示されていることを確認すること。また、必要に応じて、適宜レイアウトを見やすいように整えること。
○本様式は、Microsoft Excelにより作成し、計算過程がわかるように計算式（関数）を残したExcelファイルも提出すること。</t>
    <rPh sb="1" eb="4">
      <t>ガッコウベツ</t>
    </rPh>
    <rPh sb="5" eb="8">
      <t>カクギョウム</t>
    </rPh>
    <rPh sb="8" eb="9">
      <t>ヒ</t>
    </rPh>
    <rPh sb="10" eb="13">
      <t>ウチワケショ</t>
    </rPh>
    <rPh sb="14" eb="16">
      <t>サクセイ</t>
    </rPh>
    <rPh sb="50" eb="52">
      <t>ガイトウ</t>
    </rPh>
    <rPh sb="54" eb="56">
      <t>キンガク</t>
    </rPh>
    <rPh sb="66" eb="67">
      <t>カク</t>
    </rPh>
    <rPh sb="67" eb="70">
      <t>タイショウコウ</t>
    </rPh>
    <rPh sb="72" eb="74">
      <t>ゴウケイ</t>
    </rPh>
    <rPh sb="75" eb="77">
      <t>ゼイヌ</t>
    </rPh>
    <rPh sb="80" eb="81">
      <t>ラン</t>
    </rPh>
    <rPh sb="110" eb="113">
      <t>カクギョウム</t>
    </rPh>
    <rPh sb="113" eb="114">
      <t>ヒ</t>
    </rPh>
    <rPh sb="115" eb="117">
      <t>ウチワケ</t>
    </rPh>
    <rPh sb="160" eb="161">
      <t>オヨ</t>
    </rPh>
    <rPh sb="162" eb="167">
      <t>チホウショウヒゼイ</t>
    </rPh>
    <rPh sb="184" eb="186">
      <t>サクジョ</t>
    </rPh>
    <rPh sb="189" eb="191">
      <t>ヒモク</t>
    </rPh>
    <rPh sb="192" eb="194">
      <t>ガイトウ</t>
    </rPh>
    <rPh sb="196" eb="198">
      <t>キンガク</t>
    </rPh>
    <rPh sb="201" eb="203">
      <t>バアイ</t>
    </rPh>
    <rPh sb="209" eb="211">
      <t>ニュウリョク</t>
    </rPh>
    <rPh sb="221" eb="222">
      <t>カク</t>
    </rPh>
    <rPh sb="226" eb="227">
      <t>カカ</t>
    </rPh>
    <rPh sb="228" eb="230">
      <t>ギョウム</t>
    </rPh>
    <rPh sb="230" eb="232">
      <t>ヒヨウ</t>
    </rPh>
    <rPh sb="234" eb="235">
      <t>ラン</t>
    </rPh>
    <rPh sb="238" eb="239">
      <t>カク</t>
    </rPh>
    <rPh sb="239" eb="242">
      <t>タイショウコウ</t>
    </rPh>
    <rPh sb="243" eb="246">
      <t>タイショウシツ</t>
    </rPh>
    <rPh sb="250" eb="252">
      <t>ギョウム</t>
    </rPh>
    <rPh sb="253" eb="254">
      <t>カカ</t>
    </rPh>
    <rPh sb="255" eb="257">
      <t>ヒヨウ</t>
    </rPh>
    <rPh sb="258" eb="260">
      <t>キニュウ</t>
    </rPh>
    <rPh sb="265" eb="266">
      <t>タ</t>
    </rPh>
    <rPh sb="266" eb="268">
      <t>ヒヨウ</t>
    </rPh>
    <rPh sb="270" eb="271">
      <t>ラン</t>
    </rPh>
    <rPh sb="274" eb="277">
      <t>タイショウコウ</t>
    </rPh>
    <rPh sb="277" eb="279">
      <t>ゼンタイ</t>
    </rPh>
    <rPh sb="280" eb="282">
      <t>キョウツウ</t>
    </rPh>
    <rPh sb="284" eb="286">
      <t>ヒヨウ</t>
    </rPh>
    <rPh sb="287" eb="289">
      <t>キニュウ</t>
    </rPh>
    <rPh sb="298" eb="299">
      <t>サイ</t>
    </rPh>
    <rPh sb="302" eb="304">
      <t>スウチ</t>
    </rPh>
    <rPh sb="304" eb="305">
      <t>ナド</t>
    </rPh>
    <rPh sb="306" eb="308">
      <t>ヒョウジ</t>
    </rPh>
    <rPh sb="316" eb="318">
      <t>カクニン</t>
    </rPh>
    <rPh sb="326" eb="328">
      <t>ヒツヨウ</t>
    </rPh>
    <rPh sb="329" eb="330">
      <t>オウ</t>
    </rPh>
    <rPh sb="333" eb="335">
      <t>テキギ</t>
    </rPh>
    <rPh sb="341" eb="342">
      <t>トトノ</t>
    </rPh>
    <rPh sb="343" eb="344">
      <t>ミ</t>
    </rPh>
    <rPh sb="356" eb="357">
      <t>ホン</t>
    </rPh>
    <rPh sb="383" eb="387">
      <t>ケイサンカテイ</t>
    </rPh>
    <rPh sb="402" eb="403">
      <t>ノコ</t>
    </rPh>
    <phoneticPr fontId="4"/>
  </si>
  <si>
    <t>設計業務費内訳書（学校別）</t>
    <rPh sb="0" eb="2">
      <t>セッケイ</t>
    </rPh>
    <rPh sb="2" eb="4">
      <t>ギョウム</t>
    </rPh>
    <rPh sb="4" eb="5">
      <t>ヒ</t>
    </rPh>
    <rPh sb="5" eb="8">
      <t>ウチワケショ</t>
    </rPh>
    <rPh sb="9" eb="12">
      <t>ガッコウベツ</t>
    </rPh>
    <phoneticPr fontId="4"/>
  </si>
  <si>
    <t>設計業務費</t>
    <rPh sb="0" eb="2">
      <t>セッケイ</t>
    </rPh>
    <rPh sb="2" eb="4">
      <t>ギョウム</t>
    </rPh>
    <rPh sb="4" eb="5">
      <t>ヒ</t>
    </rPh>
    <phoneticPr fontId="3"/>
  </si>
  <si>
    <t>（様式４－３ー３）</t>
    <phoneticPr fontId="4"/>
  </si>
  <si>
    <t>工事監理業務費内訳書（学校別）</t>
    <rPh sb="0" eb="4">
      <t>コウジカンリ</t>
    </rPh>
    <rPh sb="4" eb="6">
      <t>ギョウム</t>
    </rPh>
    <rPh sb="6" eb="7">
      <t>ヒ</t>
    </rPh>
    <rPh sb="7" eb="10">
      <t>ウチワケショ</t>
    </rPh>
    <rPh sb="11" eb="14">
      <t>ガッコウベツ</t>
    </rPh>
    <phoneticPr fontId="4"/>
  </si>
  <si>
    <t>工事監理業務費</t>
    <rPh sb="0" eb="4">
      <t>コウジカンリ</t>
    </rPh>
    <rPh sb="4" eb="6">
      <t>ギョウム</t>
    </rPh>
    <rPh sb="6" eb="7">
      <t>ヒ</t>
    </rPh>
    <phoneticPr fontId="3"/>
  </si>
  <si>
    <t>（様式４－３ー４）</t>
    <phoneticPr fontId="4"/>
  </si>
  <si>
    <t>維持管理業務費内訳書（学校別）</t>
    <rPh sb="0" eb="4">
      <t>イジカンリ</t>
    </rPh>
    <rPh sb="4" eb="6">
      <t>ギョウム</t>
    </rPh>
    <rPh sb="6" eb="7">
      <t>ヒ</t>
    </rPh>
    <rPh sb="7" eb="10">
      <t>ウチワケショ</t>
    </rPh>
    <rPh sb="11" eb="14">
      <t>ガッコウベツ</t>
    </rPh>
    <phoneticPr fontId="4"/>
  </si>
  <si>
    <t>維持管理業務費</t>
    <rPh sb="0" eb="4">
      <t>イジカンリ</t>
    </rPh>
    <rPh sb="4" eb="6">
      <t>ギョウム</t>
    </rPh>
    <rPh sb="6" eb="7">
      <t>ヒ</t>
    </rPh>
    <phoneticPr fontId="3"/>
  </si>
  <si>
    <r>
      <t>○「要求水準書 別紙２ 対象校毎の施工可能期間」で示した各対象校における施工可能期間のうち、対応できる選択可能パターンを提案してください。
○「要求水準書 別紙２に示す施工可能期間の選択可能パターンに対する対応可否」の着色セルにプルダウンリストから「○」又は「×」のいずれかを必ず選択してください（空欄不可）。
　「○」は対応可能な場合、「×」は対応</t>
    </r>
    <r>
      <rPr>
        <sz val="9"/>
        <color theme="1"/>
        <rFont val="ＭＳ Ｐゴシック"/>
        <family val="3"/>
        <charset val="128"/>
      </rPr>
      <t>困難</t>
    </r>
    <r>
      <rPr>
        <sz val="9"/>
        <rFont val="ＭＳ Ｐゴシック"/>
        <family val="3"/>
        <charset val="128"/>
      </rPr>
      <t>な場合として提案してください。
　 なお、作成にあたっては、様式６－４と整合した内容としてください。
○入力欄にプルダウンで選択する「○」「×」以外の文字列等の入力や、「空欄」とした場合等、回答に不備があると、印刷範囲外の「点数」（N列）に点数が正しく表示されませんので、全ての学校について「入力不備」がないか確認の上、提出してください。</t>
    </r>
    <rPh sb="2" eb="7">
      <t>ヨウキュウスイジュンショ</t>
    </rPh>
    <rPh sb="8" eb="10">
      <t>ベッシ</t>
    </rPh>
    <rPh sb="25" eb="26">
      <t>シメ</t>
    </rPh>
    <rPh sb="28" eb="29">
      <t>カク</t>
    </rPh>
    <rPh sb="29" eb="32">
      <t>タイショウコウ</t>
    </rPh>
    <rPh sb="36" eb="38">
      <t>セコウ</t>
    </rPh>
    <rPh sb="38" eb="40">
      <t>カノウ</t>
    </rPh>
    <rPh sb="40" eb="42">
      <t>キカン</t>
    </rPh>
    <rPh sb="46" eb="48">
      <t>タイオウ</t>
    </rPh>
    <rPh sb="51" eb="53">
      <t>センタク</t>
    </rPh>
    <rPh sb="53" eb="55">
      <t>カノウ</t>
    </rPh>
    <rPh sb="60" eb="62">
      <t>テイアン</t>
    </rPh>
    <rPh sb="127" eb="128">
      <t>マタ</t>
    </rPh>
    <rPh sb="149" eb="151">
      <t>クウラン</t>
    </rPh>
    <rPh sb="151" eb="153">
      <t>フカ</t>
    </rPh>
    <rPh sb="175" eb="177">
      <t>コンナン</t>
    </rPh>
    <rPh sb="229" eb="231">
      <t>ニュウリョク</t>
    </rPh>
    <rPh sb="231" eb="232">
      <t>ラン</t>
    </rPh>
    <rPh sb="239" eb="241">
      <t>センタク</t>
    </rPh>
    <rPh sb="252" eb="255">
      <t>モジレツ</t>
    </rPh>
    <rPh sb="255" eb="256">
      <t>トウ</t>
    </rPh>
    <rPh sb="257" eb="259">
      <t>ニュウリョク</t>
    </rPh>
    <rPh sb="262" eb="264">
      <t>クウラン</t>
    </rPh>
    <rPh sb="268" eb="270">
      <t>バアイ</t>
    </rPh>
    <rPh sb="270" eb="271">
      <t>ナド</t>
    </rPh>
    <rPh sb="272" eb="274">
      <t>カイトウ</t>
    </rPh>
    <rPh sb="275" eb="277">
      <t>フビ</t>
    </rPh>
    <rPh sb="289" eb="291">
      <t>テンスウ</t>
    </rPh>
    <rPh sb="294" eb="295">
      <t>レツ</t>
    </rPh>
    <rPh sb="297" eb="299">
      <t>テンスウ</t>
    </rPh>
    <rPh sb="300" eb="301">
      <t>タダ</t>
    </rPh>
    <rPh sb="303" eb="305">
      <t>ヒョウジ</t>
    </rPh>
    <rPh sb="313" eb="314">
      <t>スベ</t>
    </rPh>
    <rPh sb="316" eb="318">
      <t>ガッコウ</t>
    </rPh>
    <rPh sb="323" eb="325">
      <t>ニュウリョク</t>
    </rPh>
    <rPh sb="325" eb="327">
      <t>フビ</t>
    </rPh>
    <rPh sb="335" eb="336">
      <t>ウエ</t>
    </rPh>
    <rPh sb="337" eb="339">
      <t>テイシュツ</t>
    </rPh>
    <phoneticPr fontId="3"/>
  </si>
  <si>
    <t>○学校別・費目別の入札金額内訳書を作成すること。作成にあたっては、黄色のセル（色のついたセル）の必要箇所に該当する金額を入力すること。
○「サービス対価の合計－税抜金額」の全校合計欄は、様式４－１「入札書」の入札金額と一致するようにすること。
○各対象校の【内訳】の各業務費の欄は、様式４－３－１～４の各業務費内訳書の「合計（税抜）」の金額と一致するようにすること。
○円単位で入力し、１円未満の端数は切り捨てること。なお、消費税及び地方消費税の税率は10％とする。
○費目は、削除せず、費目に該当する金額がない場合は、「0」を入力すること。
○設計・施工等及び維持管理のサービス対価の【内訳】の「その他諸経費」の各欄には、必ずしも対象校ごとの金額を記入する必要はなく、まとめて「（その他諸経費）」欄に記入してもよい。
○印刷する際には、数値等が表示されていることを確認すること。また、必要に応じて、適宜レイアウトを見やすいように整えること。
○本様式は、Microsoft Excelにより作成し、計算過程がわかるように計算式（関数）を残したExcelファイルも提出すること。</t>
    <rPh sb="1" eb="4">
      <t>ガッコウベツ</t>
    </rPh>
    <rPh sb="5" eb="8">
      <t>ヒモクベツ</t>
    </rPh>
    <rPh sb="9" eb="16">
      <t>ニュウサツキンガクウチワケショ</t>
    </rPh>
    <rPh sb="17" eb="19">
      <t>サクセイ</t>
    </rPh>
    <rPh sb="53" eb="55">
      <t>ガイトウ</t>
    </rPh>
    <rPh sb="57" eb="59">
      <t>キンガク</t>
    </rPh>
    <rPh sb="80" eb="82">
      <t>ゼイヌキ</t>
    </rPh>
    <rPh sb="82" eb="84">
      <t>キンガク</t>
    </rPh>
    <rPh sb="104" eb="108">
      <t>ニュウサツキンガク</t>
    </rPh>
    <rPh sb="129" eb="131">
      <t>ウチワケ</t>
    </rPh>
    <rPh sb="133" eb="134">
      <t>カク</t>
    </rPh>
    <rPh sb="134" eb="137">
      <t>ギョウムヒ</t>
    </rPh>
    <rPh sb="138" eb="139">
      <t>ラン</t>
    </rPh>
    <rPh sb="154" eb="155">
      <t>ヒ</t>
    </rPh>
    <rPh sb="155" eb="158">
      <t>ウチワケショ</t>
    </rPh>
    <rPh sb="160" eb="162">
      <t>ゴウケイ</t>
    </rPh>
    <rPh sb="163" eb="165">
      <t>ゼイヌ</t>
    </rPh>
    <rPh sb="168" eb="170">
      <t>キンガク</t>
    </rPh>
    <rPh sb="213" eb="214">
      <t>オヨ</t>
    </rPh>
    <rPh sb="215" eb="220">
      <t>チホウショウヒゼイ</t>
    </rPh>
    <rPh sb="237" eb="239">
      <t>サクジョ</t>
    </rPh>
    <rPh sb="242" eb="244">
      <t>ヒモク</t>
    </rPh>
    <rPh sb="245" eb="247">
      <t>ガイトウ</t>
    </rPh>
    <rPh sb="249" eb="251">
      <t>キンガク</t>
    </rPh>
    <rPh sb="254" eb="256">
      <t>バアイ</t>
    </rPh>
    <rPh sb="262" eb="264">
      <t>ニュウリョク</t>
    </rPh>
    <rPh sb="274" eb="276">
      <t>セコウ</t>
    </rPh>
    <rPh sb="276" eb="277">
      <t>ナド</t>
    </rPh>
    <rPh sb="277" eb="278">
      <t>オヨ</t>
    </rPh>
    <rPh sb="279" eb="283">
      <t>イジカンリ</t>
    </rPh>
    <rPh sb="288" eb="290">
      <t>タイカ</t>
    </rPh>
    <rPh sb="292" eb="294">
      <t>ウチワケ</t>
    </rPh>
    <rPh sb="305" eb="306">
      <t>カク</t>
    </rPh>
    <rPh sb="314" eb="316">
      <t>タイショウ</t>
    </rPh>
    <rPh sb="341" eb="342">
      <t>タ</t>
    </rPh>
    <rPh sb="342" eb="345">
      <t>ショケイヒ</t>
    </rPh>
    <rPh sb="363" eb="364">
      <t>サイ</t>
    </rPh>
    <rPh sb="367" eb="369">
      <t>スウチ</t>
    </rPh>
    <rPh sb="369" eb="370">
      <t>ナド</t>
    </rPh>
    <rPh sb="371" eb="373">
      <t>ヒョウジ</t>
    </rPh>
    <rPh sb="381" eb="383">
      <t>カクニン</t>
    </rPh>
    <rPh sb="391" eb="393">
      <t>ヒツヨウ</t>
    </rPh>
    <rPh sb="394" eb="395">
      <t>オウ</t>
    </rPh>
    <rPh sb="398" eb="400">
      <t>テキギ</t>
    </rPh>
    <rPh sb="406" eb="407">
      <t>トトノ</t>
    </rPh>
    <rPh sb="408" eb="409">
      <t>ミ</t>
    </rPh>
    <rPh sb="421" eb="422">
      <t>ホン</t>
    </rPh>
    <rPh sb="448" eb="452">
      <t>ケイサンカテイ</t>
    </rPh>
    <rPh sb="467" eb="468">
      <t>ノコ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</si>
</sst>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0\)"/>
    <numFmt numFmtId="178" formatCode="#,##0_ "/>
    <numFmt numFmtId="179" formatCode="0.0"/>
  </numFmts>
  <fonts count="28">
    <font>
      <sz val="10"/>
      <color theme="1"/>
      <name val="HGPｺﾞｼｯｸM"/>
      <family val="2"/>
      <charset val="128"/>
    </font>
    <font>
      <sz val="11"/>
      <color theme="1"/>
      <name val="ＭＳ Ｐゴシック"/>
      <family val="2"/>
      <charset val="128"/>
    </font>
    <font>
      <sz val="11"/>
      <name val="ＭＳ Ｐゴシック"/>
      <family val="3"/>
      <charset val="128"/>
    </font>
    <font>
      <sz val="6"/>
      <name val="HGPｺﾞｼｯｸM"/>
      <family val="2"/>
      <charset val="128"/>
    </font>
    <font>
      <sz val="6"/>
      <name val="ＭＳ Ｐゴシック"/>
      <family val="3"/>
      <charset val="128"/>
    </font>
    <font>
      <sz val="11"/>
      <color theme="1"/>
      <name val="游ゴシック"/>
      <family val="2"/>
      <charset val="128"/>
      <scheme val="minor"/>
    </font>
    <font>
      <sz val="10"/>
      <color theme="1"/>
      <name val="ＭＳ Ｐゴシック"/>
      <family val="3"/>
      <charset val="128"/>
    </font>
    <font>
      <sz val="11"/>
      <color theme="1"/>
      <name val="ＭＳ Ｐゴシック"/>
      <family val="3"/>
      <charset val="128"/>
    </font>
    <font>
      <sz val="10.5"/>
      <color theme="1"/>
      <name val="ＭＳ Ｐ明朝"/>
      <family val="2"/>
      <charset val="128"/>
    </font>
    <font>
      <sz val="10.5"/>
      <name val="ＭＳ Ｐゴシック"/>
      <family val="3"/>
      <charset val="128"/>
    </font>
    <font>
      <sz val="6"/>
      <name val="ＭＳ Ｐゴシック"/>
      <family val="2"/>
      <charset val="128"/>
    </font>
    <font>
      <b/>
      <sz val="14"/>
      <color theme="1"/>
      <name val="ＭＳ Ｐゴシック"/>
      <family val="3"/>
      <charset val="128"/>
    </font>
    <font>
      <b/>
      <u/>
      <sz val="11"/>
      <color theme="1"/>
      <name val="ＭＳ Ｐゴシック"/>
      <family val="3"/>
      <charset val="128"/>
    </font>
    <font>
      <sz val="11"/>
      <color theme="1"/>
      <name val="游ゴシック"/>
      <family val="3"/>
      <charset val="128"/>
      <scheme val="minor"/>
    </font>
    <font>
      <sz val="11"/>
      <color indexed="8"/>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游ゴシック"/>
      <family val="2"/>
      <charset val="128"/>
      <scheme val="minor"/>
    </font>
    <font>
      <sz val="11"/>
      <color theme="1"/>
      <name val="游ゴシック"/>
      <family val="2"/>
      <scheme val="minor"/>
    </font>
    <font>
      <sz val="6"/>
      <name val="游ゴシック"/>
      <family val="3"/>
      <charset val="128"/>
      <scheme val="minor"/>
    </font>
    <font>
      <sz val="6"/>
      <name val="ＭＳ Ｐ明朝"/>
      <family val="2"/>
      <charset val="128"/>
    </font>
    <font>
      <b/>
      <sz val="10"/>
      <color rgb="FFFF0000"/>
      <name val="ＭＳ Ｐゴシック"/>
      <family val="3"/>
      <charset val="128"/>
    </font>
    <font>
      <b/>
      <sz val="10"/>
      <color theme="1"/>
      <name val="ＭＳ Ｐゴシック"/>
      <family val="3"/>
      <charset val="128"/>
    </font>
    <font>
      <sz val="10"/>
      <color theme="1"/>
      <name val="HGPｺﾞｼｯｸM"/>
      <family val="2"/>
      <charset val="128"/>
    </font>
    <font>
      <sz val="9"/>
      <color theme="1"/>
      <name val="ＭＳ Ｐゴシック"/>
      <family val="3"/>
      <charset val="128"/>
    </font>
  </fonts>
  <fills count="1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indexed="65"/>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rgb="FFFF9999"/>
        <bgColor indexed="64"/>
      </patternFill>
    </fill>
    <fill>
      <patternFill patternType="solid">
        <fgColor theme="5" tint="0.79998168889431442"/>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bottom/>
      <diagonal/>
    </border>
    <border diagonalUp="1">
      <left style="thin">
        <color indexed="64"/>
      </left>
      <right style="thin">
        <color indexed="64"/>
      </right>
      <top style="double">
        <color indexed="64"/>
      </top>
      <bottom/>
      <diagonal style="thin">
        <color indexed="64"/>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hair">
        <color indexed="64"/>
      </bottom>
      <diagonal/>
    </border>
    <border>
      <left/>
      <right style="medium">
        <color indexed="64"/>
      </right>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bottom/>
      <diagonal/>
    </border>
    <border>
      <left style="medium">
        <color indexed="64"/>
      </left>
      <right style="thin">
        <color indexed="64"/>
      </right>
      <top/>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theme="1"/>
      </right>
      <top style="medium">
        <color indexed="64"/>
      </top>
      <bottom style="medium">
        <color indexed="64"/>
      </bottom>
      <diagonal/>
    </border>
    <border diagonalUp="1">
      <left style="medium">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double">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thin">
        <color indexed="64"/>
      </top>
      <bottom style="thin">
        <color indexed="64"/>
      </bottom>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double">
        <color indexed="64"/>
      </right>
      <top style="thin">
        <color indexed="64"/>
      </top>
      <bottom style="thin">
        <color indexed="64"/>
      </bottom>
      <diagonal style="thin">
        <color indexed="64"/>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left style="double">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left/>
      <right style="medium">
        <color indexed="64"/>
      </right>
      <top style="medium">
        <color indexed="64"/>
      </top>
      <bottom style="medium">
        <color indexed="64"/>
      </bottom>
      <diagonal/>
    </border>
  </borders>
  <cellStyleXfs count="13">
    <xf numFmtId="0" fontId="0"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2" fillId="0" borderId="0"/>
    <xf numFmtId="0" fontId="8" fillId="0" borderId="0">
      <alignment vertical="center"/>
    </xf>
    <xf numFmtId="0" fontId="1" fillId="0" borderId="0">
      <alignment vertical="center"/>
    </xf>
    <xf numFmtId="0" fontId="13" fillId="0" borderId="0">
      <alignment vertical="center"/>
    </xf>
    <xf numFmtId="0" fontId="2" fillId="0" borderId="0"/>
    <xf numFmtId="0" fontId="2" fillId="0" borderId="0">
      <alignment vertical="center"/>
    </xf>
    <xf numFmtId="38" fontId="2" fillId="0" borderId="0" applyFont="0" applyFill="0" applyBorder="0" applyAlignment="0" applyProtection="0">
      <alignment vertical="center"/>
    </xf>
    <xf numFmtId="0" fontId="21" fillId="0" borderId="0"/>
    <xf numFmtId="38" fontId="26" fillId="0" borderId="0" applyFont="0" applyFill="0" applyBorder="0" applyAlignment="0" applyProtection="0">
      <alignment vertical="center"/>
    </xf>
  </cellStyleXfs>
  <cellXfs count="434">
    <xf numFmtId="0" fontId="0" fillId="0" borderId="0" xfId="0">
      <alignment vertical="center"/>
    </xf>
    <xf numFmtId="0" fontId="1" fillId="0" borderId="0" xfId="6">
      <alignment vertical="center"/>
    </xf>
    <xf numFmtId="0" fontId="1" fillId="0" borderId="0" xfId="6" applyAlignment="1">
      <alignment horizontal="center" vertical="center"/>
    </xf>
    <xf numFmtId="176" fontId="1" fillId="0" borderId="0" xfId="6" applyNumberFormat="1" applyAlignment="1">
      <alignment horizontal="center" vertical="center"/>
    </xf>
    <xf numFmtId="177" fontId="1" fillId="0" borderId="0" xfId="6" applyNumberFormat="1" applyAlignment="1">
      <alignment horizontal="center" vertical="center"/>
    </xf>
    <xf numFmtId="0" fontId="1" fillId="0" borderId="0" xfId="6" applyAlignment="1">
      <alignment horizontal="center" vertical="center" wrapText="1"/>
    </xf>
    <xf numFmtId="0" fontId="1" fillId="0" borderId="0" xfId="6" applyAlignment="1">
      <alignment horizontal="right" vertical="center" wrapText="1"/>
    </xf>
    <xf numFmtId="0" fontId="1" fillId="0" borderId="0" xfId="6" applyAlignment="1">
      <alignment vertical="center" wrapText="1"/>
    </xf>
    <xf numFmtId="0" fontId="1" fillId="0" borderId="0" xfId="6" applyAlignment="1">
      <alignment horizontal="left" vertical="center"/>
    </xf>
    <xf numFmtId="176" fontId="1" fillId="2" borderId="1" xfId="6" applyNumberFormat="1" applyFill="1" applyBorder="1" applyAlignment="1">
      <alignment horizontal="center" vertical="center"/>
    </xf>
    <xf numFmtId="0" fontId="1" fillId="0" borderId="1" xfId="6" applyBorder="1" applyAlignment="1">
      <alignment horizontal="center" vertical="center" textRotation="255"/>
    </xf>
    <xf numFmtId="0" fontId="1" fillId="0" borderId="1" xfId="6" applyBorder="1" applyAlignment="1">
      <alignment horizontal="center" vertical="center"/>
    </xf>
    <xf numFmtId="176" fontId="1" fillId="0" borderId="1" xfId="6" applyNumberFormat="1" applyBorder="1" applyAlignment="1">
      <alignment horizontal="center" vertical="center"/>
    </xf>
    <xf numFmtId="177" fontId="1" fillId="0" borderId="1" xfId="6" applyNumberFormat="1" applyBorder="1" applyAlignment="1">
      <alignment horizontal="center" vertical="center"/>
    </xf>
    <xf numFmtId="0" fontId="1" fillId="0" borderId="1" xfId="6" applyBorder="1" applyAlignment="1">
      <alignment horizontal="center" vertical="center" wrapText="1"/>
    </xf>
    <xf numFmtId="0" fontId="1" fillId="0" borderId="1" xfId="6" applyBorder="1" applyAlignment="1">
      <alignment vertical="center" wrapText="1"/>
    </xf>
    <xf numFmtId="0" fontId="12" fillId="0" borderId="0" xfId="6" applyFont="1" applyAlignment="1">
      <alignment horizontal="left" vertical="center"/>
    </xf>
    <xf numFmtId="0" fontId="7" fillId="0" borderId="0" xfId="7" applyFont="1" applyProtection="1">
      <alignment vertical="center"/>
      <protection locked="0"/>
    </xf>
    <xf numFmtId="0" fontId="9" fillId="0" borderId="0" xfId="7" applyFont="1" applyAlignment="1" applyProtection="1">
      <alignment horizontal="right" vertical="center"/>
      <protection locked="0"/>
    </xf>
    <xf numFmtId="0" fontId="7" fillId="0" borderId="0" xfId="7" applyFont="1" applyAlignment="1" applyProtection="1">
      <alignment horizontal="left" vertical="center" wrapText="1"/>
      <protection locked="0"/>
    </xf>
    <xf numFmtId="0" fontId="7" fillId="0" borderId="1" xfId="7" applyFont="1" applyBorder="1" applyAlignment="1" applyProtection="1">
      <alignment horizontal="center" vertical="center"/>
      <protection locked="0"/>
    </xf>
    <xf numFmtId="0" fontId="7" fillId="2" borderId="1" xfId="7" applyFont="1" applyFill="1" applyBorder="1" applyAlignment="1" applyProtection="1">
      <alignment horizontal="center" vertical="center"/>
      <protection locked="0"/>
    </xf>
    <xf numFmtId="0" fontId="7" fillId="2" borderId="2" xfId="7" applyFont="1" applyFill="1" applyBorder="1" applyAlignment="1" applyProtection="1">
      <alignment horizontal="center" vertical="center"/>
      <protection locked="0"/>
    </xf>
    <xf numFmtId="0" fontId="7" fillId="0" borderId="0" xfId="7" applyFont="1" applyAlignment="1" applyProtection="1">
      <alignment horizontal="center" vertical="center"/>
      <protection locked="0"/>
    </xf>
    <xf numFmtId="49" fontId="7" fillId="0" borderId="1" xfId="7" applyNumberFormat="1" applyFont="1" applyBorder="1" applyAlignment="1" applyProtection="1">
      <alignment horizontal="center" vertical="center"/>
      <protection locked="0"/>
    </xf>
    <xf numFmtId="0" fontId="2" fillId="0" borderId="2" xfId="7" applyFont="1" applyBorder="1" applyAlignment="1">
      <alignment vertical="center" wrapText="1"/>
    </xf>
    <xf numFmtId="49" fontId="7" fillId="0" borderId="1" xfId="7" applyNumberFormat="1" applyFont="1" applyBorder="1" applyAlignment="1" applyProtection="1">
      <alignment vertical="top" wrapText="1"/>
      <protection locked="0"/>
    </xf>
    <xf numFmtId="0" fontId="2" fillId="0" borderId="0" xfId="7" applyFont="1" applyAlignment="1">
      <alignment vertical="center" wrapText="1"/>
    </xf>
    <xf numFmtId="49" fontId="7" fillId="0" borderId="0" xfId="7" applyNumberFormat="1" applyFont="1" applyAlignment="1" applyProtection="1">
      <alignment vertical="top" wrapText="1"/>
      <protection locked="0"/>
    </xf>
    <xf numFmtId="49" fontId="6" fillId="0" borderId="0" xfId="7" applyNumberFormat="1" applyFont="1" applyAlignment="1" applyProtection="1">
      <alignment horizontal="left" vertical="center"/>
      <protection locked="0"/>
    </xf>
    <xf numFmtId="49" fontId="7" fillId="0" borderId="0" xfId="7" applyNumberFormat="1" applyFont="1" applyProtection="1">
      <alignment vertical="center"/>
      <protection locked="0"/>
    </xf>
    <xf numFmtId="49" fontId="2" fillId="0" borderId="0" xfId="8" applyNumberFormat="1" applyAlignment="1">
      <alignment horizontal="center" vertical="center"/>
    </xf>
    <xf numFmtId="178" fontId="2" fillId="0" borderId="0" xfId="8" applyNumberFormat="1" applyAlignment="1">
      <alignment vertical="center"/>
    </xf>
    <xf numFmtId="178" fontId="15" fillId="0" borderId="0" xfId="8" applyNumberFormat="1" applyFont="1" applyAlignment="1">
      <alignment vertical="center"/>
    </xf>
    <xf numFmtId="178" fontId="16" fillId="0" borderId="0" xfId="8" applyNumberFormat="1" applyFont="1" applyAlignment="1">
      <alignment horizontal="left" vertical="center"/>
    </xf>
    <xf numFmtId="178" fontId="16" fillId="0" borderId="0" xfId="8" applyNumberFormat="1" applyFont="1" applyAlignment="1">
      <alignment horizontal="center" vertical="center"/>
    </xf>
    <xf numFmtId="178" fontId="0" fillId="0" borderId="0" xfId="8" applyNumberFormat="1" applyFont="1" applyAlignment="1">
      <alignment horizontal="left" vertical="center" wrapText="1"/>
    </xf>
    <xf numFmtId="0" fontId="2" fillId="0" borderId="0" xfId="9" applyAlignment="1">
      <alignment horizontal="left" vertical="center"/>
    </xf>
    <xf numFmtId="178" fontId="2" fillId="0" borderId="0" xfId="8" applyNumberFormat="1" applyAlignment="1">
      <alignment horizontal="right" vertical="center"/>
    </xf>
    <xf numFmtId="38" fontId="2" fillId="2" borderId="10" xfId="10" applyFont="1" applyFill="1" applyBorder="1" applyAlignment="1">
      <alignment horizontal="center" vertical="center"/>
    </xf>
    <xf numFmtId="38" fontId="2" fillId="2" borderId="10" xfId="10" applyFont="1" applyFill="1" applyBorder="1" applyAlignment="1">
      <alignment vertical="center" wrapText="1"/>
    </xf>
    <xf numFmtId="38" fontId="2" fillId="2" borderId="17" xfId="10" applyFont="1" applyFill="1" applyBorder="1" applyAlignment="1">
      <alignment horizontal="center" vertical="center"/>
    </xf>
    <xf numFmtId="38" fontId="2" fillId="2" borderId="17" xfId="10" applyFont="1" applyFill="1" applyBorder="1" applyAlignment="1">
      <alignment horizontal="center" vertical="center" wrapText="1"/>
    </xf>
    <xf numFmtId="38" fontId="17" fillId="2" borderId="17" xfId="10" applyFont="1" applyFill="1" applyBorder="1" applyAlignment="1">
      <alignment horizontal="center" vertical="center" wrapText="1"/>
    </xf>
    <xf numFmtId="38" fontId="18" fillId="2" borderId="17" xfId="10" applyFont="1" applyFill="1" applyBorder="1" applyAlignment="1">
      <alignment horizontal="center" vertical="center" wrapText="1"/>
    </xf>
    <xf numFmtId="0" fontId="17" fillId="0" borderId="18" xfId="8" applyFont="1" applyBorder="1" applyAlignment="1">
      <alignment horizontal="center" vertical="center"/>
    </xf>
    <xf numFmtId="178" fontId="17" fillId="0" borderId="18" xfId="8" applyNumberFormat="1" applyFont="1" applyBorder="1" applyAlignment="1">
      <alignment vertical="center"/>
    </xf>
    <xf numFmtId="38" fontId="17" fillId="3" borderId="18" xfId="10" applyFont="1" applyFill="1" applyBorder="1" applyAlignment="1">
      <alignment vertical="center"/>
    </xf>
    <xf numFmtId="38" fontId="17" fillId="0" borderId="18" xfId="10" applyFont="1" applyFill="1" applyBorder="1" applyAlignment="1">
      <alignment vertical="center"/>
    </xf>
    <xf numFmtId="178" fontId="17" fillId="0" borderId="0" xfId="8" applyNumberFormat="1" applyFont="1" applyAlignment="1">
      <alignment vertical="center"/>
    </xf>
    <xf numFmtId="0" fontId="17" fillId="0" borderId="1" xfId="8" applyFont="1" applyBorder="1" applyAlignment="1">
      <alignment horizontal="center" vertical="center"/>
    </xf>
    <xf numFmtId="178" fontId="17" fillId="0" borderId="1" xfId="8" applyNumberFormat="1" applyFont="1" applyBorder="1" applyAlignment="1">
      <alignment vertical="center"/>
    </xf>
    <xf numFmtId="38" fontId="17" fillId="3" borderId="1" xfId="10" applyFont="1" applyFill="1" applyBorder="1" applyAlignment="1">
      <alignment vertical="center"/>
    </xf>
    <xf numFmtId="38" fontId="17" fillId="0" borderId="1" xfId="10" applyFont="1" applyFill="1" applyBorder="1" applyAlignment="1">
      <alignment vertical="center"/>
    </xf>
    <xf numFmtId="38" fontId="17" fillId="0" borderId="2" xfId="10" applyFont="1" applyFill="1" applyBorder="1" applyAlignment="1">
      <alignment vertical="center"/>
    </xf>
    <xf numFmtId="0" fontId="17" fillId="0" borderId="20" xfId="8" applyFont="1" applyBorder="1" applyAlignment="1">
      <alignment horizontal="center" vertical="center"/>
    </xf>
    <xf numFmtId="178" fontId="17" fillId="0" borderId="20" xfId="8" applyNumberFormat="1" applyFont="1" applyBorder="1" applyAlignment="1">
      <alignment vertical="center"/>
    </xf>
    <xf numFmtId="38" fontId="17" fillId="3" borderId="20" xfId="10" applyFont="1" applyFill="1" applyBorder="1" applyAlignment="1">
      <alignment vertical="center"/>
    </xf>
    <xf numFmtId="38" fontId="17" fillId="0" borderId="20" xfId="10" applyFont="1" applyFill="1" applyBorder="1" applyAlignment="1">
      <alignment vertical="center"/>
    </xf>
    <xf numFmtId="38" fontId="17" fillId="0" borderId="21" xfId="10" applyFont="1" applyFill="1" applyBorder="1" applyAlignment="1">
      <alignment vertical="center"/>
    </xf>
    <xf numFmtId="0" fontId="17" fillId="0" borderId="12" xfId="8" applyFont="1" applyBorder="1" applyAlignment="1">
      <alignment horizontal="center" vertical="center"/>
    </xf>
    <xf numFmtId="178" fontId="17" fillId="0" borderId="22" xfId="8" applyNumberFormat="1" applyFont="1" applyBorder="1" applyAlignment="1">
      <alignment vertical="center"/>
    </xf>
    <xf numFmtId="38" fontId="17" fillId="0" borderId="23" xfId="10" applyFont="1" applyFill="1" applyBorder="1" applyAlignment="1">
      <alignment horizontal="center" vertical="center"/>
    </xf>
    <xf numFmtId="38" fontId="17" fillId="3" borderId="11" xfId="10" applyFont="1" applyFill="1" applyBorder="1" applyAlignment="1">
      <alignment vertical="center"/>
    </xf>
    <xf numFmtId="38" fontId="17" fillId="0" borderId="11" xfId="10" applyFont="1" applyFill="1" applyBorder="1" applyAlignment="1">
      <alignment vertical="center"/>
    </xf>
    <xf numFmtId="38" fontId="17" fillId="0" borderId="12" xfId="10" applyFont="1" applyFill="1" applyBorder="1" applyAlignment="1">
      <alignment vertical="center"/>
    </xf>
    <xf numFmtId="38" fontId="19" fillId="0" borderId="1" xfId="10" applyFont="1" applyBorder="1" applyAlignment="1">
      <alignment vertical="center"/>
    </xf>
    <xf numFmtId="178" fontId="19" fillId="0" borderId="14" xfId="8" applyNumberFormat="1" applyFont="1" applyBorder="1" applyAlignment="1">
      <alignment vertical="center"/>
    </xf>
    <xf numFmtId="178" fontId="19" fillId="0" borderId="1" xfId="8" applyNumberFormat="1" applyFont="1" applyBorder="1" applyAlignment="1">
      <alignment vertical="center"/>
    </xf>
    <xf numFmtId="178" fontId="2" fillId="0" borderId="0" xfId="8" applyNumberFormat="1" applyAlignment="1">
      <alignment horizontal="center" vertical="center"/>
    </xf>
    <xf numFmtId="178" fontId="6" fillId="0" borderId="0" xfId="8" applyNumberFormat="1" applyFont="1" applyAlignment="1">
      <alignment horizontal="right" vertical="center"/>
    </xf>
    <xf numFmtId="178" fontId="2" fillId="0" borderId="0" xfId="8" applyNumberFormat="1" applyAlignment="1">
      <alignment horizontal="left" vertical="center"/>
    </xf>
    <xf numFmtId="178" fontId="6" fillId="0" borderId="0" xfId="8" applyNumberFormat="1" applyFont="1" applyAlignment="1">
      <alignment vertical="center"/>
    </xf>
    <xf numFmtId="178" fontId="2" fillId="0" borderId="1" xfId="8" applyNumberFormat="1" applyBorder="1" applyAlignment="1">
      <alignment horizontal="center" vertical="center"/>
    </xf>
    <xf numFmtId="178" fontId="2" fillId="0" borderId="1" xfId="8" applyNumberFormat="1" applyBorder="1" applyAlignment="1">
      <alignment vertical="center"/>
    </xf>
    <xf numFmtId="0" fontId="15" fillId="0" borderId="0" xfId="1" applyFont="1" applyAlignment="1">
      <alignment vertical="center"/>
    </xf>
    <xf numFmtId="0" fontId="17" fillId="0" borderId="0" xfId="1" applyFont="1"/>
    <xf numFmtId="0" fontId="17" fillId="0" borderId="0" xfId="1" applyFont="1" applyAlignment="1">
      <alignment vertical="center"/>
    </xf>
    <xf numFmtId="0" fontId="17" fillId="0" borderId="0" xfId="1" applyFont="1" applyAlignment="1">
      <alignment horizontal="center" vertical="center"/>
    </xf>
    <xf numFmtId="0" fontId="17" fillId="0" borderId="95" xfId="1" applyFont="1" applyBorder="1" applyAlignment="1">
      <alignment vertical="center"/>
    </xf>
    <xf numFmtId="0" fontId="17" fillId="0" borderId="36" xfId="1" applyFont="1" applyBorder="1" applyAlignment="1">
      <alignment vertical="center"/>
    </xf>
    <xf numFmtId="0" fontId="17" fillId="8" borderId="3" xfId="1" applyFont="1" applyFill="1" applyBorder="1" applyAlignment="1">
      <alignment horizontal="center" vertical="center"/>
    </xf>
    <xf numFmtId="0" fontId="17" fillId="0" borderId="4" xfId="1" applyFont="1" applyBorder="1" applyAlignment="1">
      <alignment horizontal="center" vertical="center"/>
    </xf>
    <xf numFmtId="0" fontId="17" fillId="0" borderId="1" xfId="1" applyFont="1" applyBorder="1" applyAlignment="1">
      <alignment horizontal="center" vertical="center"/>
    </xf>
    <xf numFmtId="0" fontId="17" fillId="8" borderId="96" xfId="1" applyFont="1" applyFill="1" applyBorder="1" applyAlignment="1">
      <alignment horizontal="center" vertical="center"/>
    </xf>
    <xf numFmtId="0" fontId="17" fillId="0" borderId="11" xfId="1" applyFont="1" applyBorder="1" applyAlignment="1">
      <alignment vertical="center"/>
    </xf>
    <xf numFmtId="0" fontId="17" fillId="0" borderId="14" xfId="1" applyFont="1" applyBorder="1" applyAlignment="1">
      <alignment vertical="center"/>
    </xf>
    <xf numFmtId="0" fontId="17" fillId="0" borderId="98" xfId="1" applyFont="1" applyBorder="1" applyAlignment="1">
      <alignment horizontal="center" vertical="center"/>
    </xf>
    <xf numFmtId="0" fontId="17" fillId="0" borderId="75" xfId="1" applyFont="1" applyBorder="1" applyAlignment="1">
      <alignment vertical="center"/>
    </xf>
    <xf numFmtId="0" fontId="17" fillId="0" borderId="31" xfId="1" applyFont="1" applyBorder="1" applyAlignment="1">
      <alignment vertical="center"/>
    </xf>
    <xf numFmtId="0" fontId="17" fillId="0" borderId="20" xfId="1" applyFont="1" applyBorder="1" applyAlignment="1">
      <alignment horizontal="center" vertical="center"/>
    </xf>
    <xf numFmtId="0" fontId="17" fillId="0" borderId="101" xfId="1" applyFont="1" applyBorder="1" applyAlignment="1">
      <alignment horizontal="center" vertical="center"/>
    </xf>
    <xf numFmtId="0" fontId="17" fillId="0" borderId="102" xfId="1" applyFont="1" applyBorder="1" applyAlignment="1">
      <alignment horizontal="center" vertical="center"/>
    </xf>
    <xf numFmtId="0" fontId="17" fillId="5" borderId="9" xfId="1" applyFont="1" applyFill="1" applyBorder="1" applyAlignment="1">
      <alignment horizontal="center" vertical="center"/>
    </xf>
    <xf numFmtId="0" fontId="17" fillId="5" borderId="89" xfId="1" applyFont="1" applyFill="1" applyBorder="1" applyAlignment="1">
      <alignment horizontal="centerContinuous" vertical="center"/>
    </xf>
    <xf numFmtId="0" fontId="17" fillId="5" borderId="4" xfId="1" applyFont="1" applyFill="1" applyBorder="1" applyAlignment="1">
      <alignment horizontal="centerContinuous" vertical="center"/>
    </xf>
    <xf numFmtId="0" fontId="17" fillId="5" borderId="90" xfId="1" applyFont="1" applyFill="1" applyBorder="1" applyAlignment="1">
      <alignment horizontal="centerContinuous" vertical="center"/>
    </xf>
    <xf numFmtId="0" fontId="17" fillId="0" borderId="110" xfId="1" applyFont="1" applyBorder="1" applyAlignment="1">
      <alignment horizontal="center" vertical="center"/>
    </xf>
    <xf numFmtId="0" fontId="17" fillId="0" borderId="74" xfId="1" applyFont="1" applyBorder="1" applyAlignment="1">
      <alignment horizontal="center" vertical="center"/>
    </xf>
    <xf numFmtId="0" fontId="17" fillId="0" borderId="87" xfId="1" applyFont="1" applyBorder="1" applyAlignment="1">
      <alignment horizontal="center" vertical="center"/>
    </xf>
    <xf numFmtId="0" fontId="17" fillId="0" borderId="3" xfId="1" applyFont="1" applyBorder="1" applyAlignment="1">
      <alignment horizontal="center" vertical="center"/>
    </xf>
    <xf numFmtId="0" fontId="17" fillId="0" borderId="78" xfId="1" applyFont="1" applyBorder="1" applyAlignment="1">
      <alignment horizontal="center" vertical="center"/>
    </xf>
    <xf numFmtId="179" fontId="17" fillId="0" borderId="1" xfId="1" applyNumberFormat="1" applyFont="1" applyBorder="1" applyAlignment="1">
      <alignment horizontal="center" vertical="center"/>
    </xf>
    <xf numFmtId="179" fontId="17" fillId="0" borderId="20" xfId="1" applyNumberFormat="1" applyFont="1" applyBorder="1" applyAlignment="1">
      <alignment horizontal="center" vertical="center"/>
    </xf>
    <xf numFmtId="0" fontId="17" fillId="0" borderId="96" xfId="4" applyFont="1" applyBorder="1" applyAlignment="1">
      <alignment horizontal="center" vertical="center"/>
    </xf>
    <xf numFmtId="0" fontId="17" fillId="0" borderId="99" xfId="4" applyFont="1" applyBorder="1" applyAlignment="1">
      <alignment horizontal="center" vertical="center"/>
    </xf>
    <xf numFmtId="0" fontId="17" fillId="0" borderId="100" xfId="1" applyFont="1" applyBorder="1" applyAlignment="1">
      <alignment horizontal="center" vertical="center"/>
    </xf>
    <xf numFmtId="0" fontId="17" fillId="0" borderId="96" xfId="1" applyFont="1" applyBorder="1" applyAlignment="1">
      <alignment horizontal="center" vertical="center"/>
    </xf>
    <xf numFmtId="0" fontId="17" fillId="0" borderId="97" xfId="1" applyFont="1" applyBorder="1" applyAlignment="1">
      <alignment horizontal="center" vertical="center"/>
    </xf>
    <xf numFmtId="0" fontId="17" fillId="0" borderId="103" xfId="1" applyFont="1" applyBorder="1" applyAlignment="1">
      <alignment horizontal="center" vertical="center"/>
    </xf>
    <xf numFmtId="0" fontId="17" fillId="0" borderId="95" xfId="1" applyFont="1" applyBorder="1" applyAlignment="1">
      <alignment horizontal="center" vertical="center"/>
    </xf>
    <xf numFmtId="0" fontId="17" fillId="0" borderId="11" xfId="1" applyFont="1" applyBorder="1" applyAlignment="1">
      <alignment horizontal="center" vertical="center"/>
    </xf>
    <xf numFmtId="0" fontId="17" fillId="0" borderId="75" xfId="1" applyFont="1" applyBorder="1" applyAlignment="1">
      <alignment horizontal="center" vertical="center"/>
    </xf>
    <xf numFmtId="0" fontId="17" fillId="0" borderId="14" xfId="1" applyFont="1" applyBorder="1" applyAlignment="1">
      <alignment horizontal="center" vertical="center"/>
    </xf>
    <xf numFmtId="0" fontId="6" fillId="0" borderId="0" xfId="11" applyFont="1" applyAlignment="1">
      <alignment horizontal="center" vertical="center"/>
    </xf>
    <xf numFmtId="0" fontId="6" fillId="0" borderId="0" xfId="11" applyFont="1" applyAlignment="1">
      <alignment vertical="center"/>
    </xf>
    <xf numFmtId="0" fontId="6" fillId="2" borderId="8" xfId="11" applyFont="1" applyFill="1" applyBorder="1" applyAlignment="1">
      <alignment horizontal="center" vertical="center"/>
    </xf>
    <xf numFmtId="0" fontId="6" fillId="2" borderId="11" xfId="11" applyFont="1" applyFill="1" applyBorder="1" applyAlignment="1">
      <alignment horizontal="center" vertical="center"/>
    </xf>
    <xf numFmtId="0" fontId="6" fillId="2" borderId="1" xfId="11" applyFont="1" applyFill="1" applyBorder="1" applyAlignment="1">
      <alignment horizontal="center" vertical="center"/>
    </xf>
    <xf numFmtId="0" fontId="6" fillId="0" borderId="1" xfId="11" applyFont="1" applyBorder="1" applyAlignment="1">
      <alignment horizontal="center" vertical="center"/>
    </xf>
    <xf numFmtId="0" fontId="6" fillId="6" borderId="1" xfId="11" applyFont="1" applyFill="1" applyBorder="1" applyAlignment="1">
      <alignment horizontal="center" vertical="center"/>
    </xf>
    <xf numFmtId="0" fontId="6" fillId="0" borderId="1" xfId="11" applyFont="1" applyBorder="1" applyAlignment="1">
      <alignment vertical="center"/>
    </xf>
    <xf numFmtId="0" fontId="6" fillId="0" borderId="0" xfId="11" applyFont="1" applyAlignment="1">
      <alignment horizontal="right" vertical="center"/>
    </xf>
    <xf numFmtId="0" fontId="6" fillId="2" borderId="1" xfId="11" applyFont="1" applyFill="1" applyBorder="1" applyAlignment="1">
      <alignment vertical="center"/>
    </xf>
    <xf numFmtId="0" fontId="6" fillId="9" borderId="1" xfId="11" applyFont="1" applyFill="1" applyBorder="1" applyAlignment="1">
      <alignment horizontal="center" vertical="center"/>
    </xf>
    <xf numFmtId="0" fontId="6" fillId="10" borderId="1" xfId="11" applyFont="1" applyFill="1" applyBorder="1" applyAlignment="1">
      <alignment horizontal="center" vertical="center"/>
    </xf>
    <xf numFmtId="0" fontId="6" fillId="7" borderId="1" xfId="11" applyFont="1" applyFill="1" applyBorder="1" applyAlignment="1">
      <alignment horizontal="center" vertical="center"/>
    </xf>
    <xf numFmtId="0" fontId="6" fillId="2" borderId="14" xfId="11" applyFont="1" applyFill="1" applyBorder="1" applyAlignment="1">
      <alignment horizontal="center" vertical="center"/>
    </xf>
    <xf numFmtId="0" fontId="6" fillId="2" borderId="2" xfId="11" applyFont="1" applyFill="1" applyBorder="1" applyAlignment="1">
      <alignment horizontal="left" vertical="center"/>
    </xf>
    <xf numFmtId="0" fontId="6" fillId="2" borderId="4" xfId="11" applyFont="1" applyFill="1" applyBorder="1" applyAlignment="1">
      <alignment horizontal="center" vertical="center"/>
    </xf>
    <xf numFmtId="0" fontId="6" fillId="2" borderId="3" xfId="11" applyFont="1" applyFill="1" applyBorder="1" applyAlignment="1">
      <alignment horizontal="center" vertical="center"/>
    </xf>
    <xf numFmtId="0" fontId="6" fillId="2" borderId="9" xfId="11" applyFont="1" applyFill="1" applyBorder="1" applyAlignment="1">
      <alignment horizontal="left" vertical="center"/>
    </xf>
    <xf numFmtId="0" fontId="6" fillId="2" borderId="27" xfId="11" applyFont="1" applyFill="1" applyBorder="1" applyAlignment="1">
      <alignment horizontal="center" vertical="center"/>
    </xf>
    <xf numFmtId="0" fontId="6" fillId="2" borderId="10" xfId="11" applyFont="1" applyFill="1" applyBorder="1" applyAlignment="1">
      <alignment horizontal="center" vertical="center"/>
    </xf>
    <xf numFmtId="0" fontId="6" fillId="2" borderId="51" xfId="11" applyFont="1" applyFill="1" applyBorder="1" applyAlignment="1">
      <alignment horizontal="left" vertical="center"/>
    </xf>
    <xf numFmtId="0" fontId="6" fillId="2" borderId="68" xfId="11" applyFont="1" applyFill="1" applyBorder="1" applyAlignment="1">
      <alignment horizontal="center" vertical="center"/>
    </xf>
    <xf numFmtId="0" fontId="6" fillId="2" borderId="13" xfId="11" applyFont="1" applyFill="1" applyBorder="1" applyAlignment="1">
      <alignment horizontal="center" vertical="center"/>
    </xf>
    <xf numFmtId="0" fontId="6" fillId="0" borderId="11" xfId="11" applyFont="1" applyBorder="1" applyAlignment="1">
      <alignment horizontal="center" vertical="center"/>
    </xf>
    <xf numFmtId="0" fontId="6" fillId="11" borderId="1" xfId="11" applyFont="1" applyFill="1" applyBorder="1" applyAlignment="1">
      <alignment horizontal="center" vertical="center"/>
    </xf>
    <xf numFmtId="0" fontId="6" fillId="11" borderId="51" xfId="11" applyFont="1" applyFill="1" applyBorder="1" applyAlignment="1">
      <alignment horizontal="left" vertical="center"/>
    </xf>
    <xf numFmtId="0" fontId="6" fillId="11" borderId="68" xfId="11" applyFont="1" applyFill="1" applyBorder="1" applyAlignment="1">
      <alignment horizontal="center" vertical="center"/>
    </xf>
    <xf numFmtId="0" fontId="6" fillId="11" borderId="13" xfId="11" applyFont="1" applyFill="1" applyBorder="1" applyAlignment="1">
      <alignment horizontal="center" vertical="center"/>
    </xf>
    <xf numFmtId="0" fontId="6" fillId="10" borderId="8" xfId="11" applyFont="1" applyFill="1" applyBorder="1" applyAlignment="1">
      <alignment horizontal="center" vertical="center"/>
    </xf>
    <xf numFmtId="0" fontId="6" fillId="10" borderId="11" xfId="11" applyFont="1" applyFill="1" applyBorder="1" applyAlignment="1">
      <alignment horizontal="center" vertical="center"/>
    </xf>
    <xf numFmtId="0" fontId="6" fillId="10" borderId="14" xfId="11" applyFont="1" applyFill="1" applyBorder="1" applyAlignment="1">
      <alignment horizontal="center" vertical="center"/>
    </xf>
    <xf numFmtId="0" fontId="6" fillId="12" borderId="2" xfId="11" applyFont="1" applyFill="1" applyBorder="1" applyAlignment="1">
      <alignment horizontal="center" vertical="center"/>
    </xf>
    <xf numFmtId="0" fontId="6" fillId="12" borderId="4" xfId="11" applyFont="1" applyFill="1" applyBorder="1" applyAlignment="1">
      <alignment horizontal="center" vertical="center"/>
    </xf>
    <xf numFmtId="0" fontId="6" fillId="12" borderId="3" xfId="11" applyFont="1" applyFill="1" applyBorder="1" applyAlignment="1">
      <alignment horizontal="center" vertical="center"/>
    </xf>
    <xf numFmtId="0" fontId="6" fillId="12" borderId="8" xfId="11" applyFont="1" applyFill="1" applyBorder="1" applyAlignment="1">
      <alignment horizontal="center" vertical="center"/>
    </xf>
    <xf numFmtId="0" fontId="6" fillId="12" borderId="14" xfId="11" applyFont="1" applyFill="1" applyBorder="1" applyAlignment="1">
      <alignment horizontal="center" vertical="center"/>
    </xf>
    <xf numFmtId="0" fontId="6" fillId="13" borderId="2" xfId="11" applyFont="1" applyFill="1" applyBorder="1" applyAlignment="1">
      <alignment horizontal="center" vertical="center"/>
    </xf>
    <xf numFmtId="0" fontId="6" fillId="13" borderId="4" xfId="11" applyFont="1" applyFill="1" applyBorder="1" applyAlignment="1">
      <alignment horizontal="center" vertical="center"/>
    </xf>
    <xf numFmtId="0" fontId="6" fillId="13" borderId="3" xfId="11" applyFont="1" applyFill="1" applyBorder="1" applyAlignment="1">
      <alignment horizontal="center" vertical="center"/>
    </xf>
    <xf numFmtId="0" fontId="6" fillId="13" borderId="0" xfId="11" applyFont="1" applyFill="1" applyAlignment="1">
      <alignment horizontal="center" vertical="center"/>
    </xf>
    <xf numFmtId="0" fontId="6" fillId="14" borderId="8" xfId="11" applyFont="1" applyFill="1" applyBorder="1" applyAlignment="1">
      <alignment horizontal="center" vertical="center"/>
    </xf>
    <xf numFmtId="0" fontId="6" fillId="14" borderId="11" xfId="11" applyFont="1" applyFill="1" applyBorder="1" applyAlignment="1">
      <alignment horizontal="center" vertical="center"/>
    </xf>
    <xf numFmtId="0" fontId="6" fillId="14" borderId="14" xfId="11" applyFont="1" applyFill="1" applyBorder="1" applyAlignment="1">
      <alignment horizontal="center" vertical="center"/>
    </xf>
    <xf numFmtId="0" fontId="6" fillId="15" borderId="2" xfId="11" applyFont="1" applyFill="1" applyBorder="1" applyAlignment="1">
      <alignment horizontal="left" vertical="center"/>
    </xf>
    <xf numFmtId="0" fontId="6" fillId="15" borderId="4" xfId="11" applyFont="1" applyFill="1" applyBorder="1" applyAlignment="1">
      <alignment horizontal="left" vertical="center"/>
    </xf>
    <xf numFmtId="0" fontId="6" fillId="15" borderId="4" xfId="11" applyFont="1" applyFill="1" applyBorder="1" applyAlignment="1">
      <alignment horizontal="center" vertical="center"/>
    </xf>
    <xf numFmtId="0" fontId="6" fillId="15" borderId="3" xfId="11" applyFont="1" applyFill="1" applyBorder="1" applyAlignment="1">
      <alignment horizontal="center" vertical="center"/>
    </xf>
    <xf numFmtId="0" fontId="6" fillId="15" borderId="8" xfId="11" applyFont="1" applyFill="1" applyBorder="1" applyAlignment="1">
      <alignment horizontal="center" vertical="center" shrinkToFit="1"/>
    </xf>
    <xf numFmtId="0" fontId="6" fillId="15" borderId="11" xfId="11" applyFont="1" applyFill="1" applyBorder="1" applyAlignment="1">
      <alignment horizontal="center" vertical="center"/>
    </xf>
    <xf numFmtId="0" fontId="6" fillId="15" borderId="14" xfId="11" applyFont="1" applyFill="1" applyBorder="1" applyAlignment="1">
      <alignment horizontal="center" vertical="center"/>
    </xf>
    <xf numFmtId="0" fontId="6" fillId="15" borderId="8" xfId="11" applyFont="1" applyFill="1" applyBorder="1" applyAlignment="1">
      <alignment horizontal="center" vertical="center"/>
    </xf>
    <xf numFmtId="0" fontId="24" fillId="0" borderId="0" xfId="11" applyFont="1" applyAlignment="1">
      <alignment vertical="center"/>
    </xf>
    <xf numFmtId="0" fontId="6" fillId="0" borderId="110" xfId="11" applyFont="1" applyBorder="1" applyAlignment="1">
      <alignment vertical="center"/>
    </xf>
    <xf numFmtId="0" fontId="6" fillId="0" borderId="1" xfId="11" applyFont="1" applyBorder="1" applyAlignment="1">
      <alignment horizontal="center" vertical="center" shrinkToFit="1"/>
    </xf>
    <xf numFmtId="0" fontId="25" fillId="0" borderId="1" xfId="11" applyFont="1" applyBorder="1" applyAlignment="1">
      <alignment horizontal="center" vertical="center" shrinkToFit="1"/>
    </xf>
    <xf numFmtId="0" fontId="17" fillId="5" borderId="12" xfId="1" applyFont="1" applyFill="1" applyBorder="1" applyAlignment="1">
      <alignment horizontal="center" vertical="center"/>
    </xf>
    <xf numFmtId="0" fontId="17" fillId="5" borderId="30" xfId="1" applyFont="1" applyFill="1" applyBorder="1" applyAlignment="1">
      <alignment horizontal="center" vertical="center"/>
    </xf>
    <xf numFmtId="0" fontId="17" fillId="5" borderId="8" xfId="1" applyFont="1" applyFill="1" applyBorder="1" applyAlignment="1">
      <alignment horizontal="center" vertical="center"/>
    </xf>
    <xf numFmtId="0" fontId="17" fillId="5" borderId="11" xfId="1" applyFont="1" applyFill="1" applyBorder="1" applyAlignment="1">
      <alignment horizontal="center" vertical="center"/>
    </xf>
    <xf numFmtId="0" fontId="17" fillId="5" borderId="75" xfId="1" applyFont="1" applyFill="1" applyBorder="1" applyAlignment="1">
      <alignment horizontal="center" vertical="center"/>
    </xf>
    <xf numFmtId="0" fontId="2" fillId="0" borderId="0" xfId="1" applyAlignment="1">
      <alignment vertical="center"/>
    </xf>
    <xf numFmtId="0" fontId="17" fillId="0" borderId="0" xfId="1" applyFont="1" applyAlignment="1">
      <alignment horizontal="right" vertical="center"/>
    </xf>
    <xf numFmtId="0" fontId="17" fillId="0" borderId="9" xfId="1" applyFont="1" applyBorder="1" applyAlignment="1">
      <alignment vertical="center"/>
    </xf>
    <xf numFmtId="0" fontId="19" fillId="0" borderId="10" xfId="1" applyFont="1" applyBorder="1" applyAlignment="1">
      <alignment horizontal="center" vertical="center"/>
    </xf>
    <xf numFmtId="0" fontId="19" fillId="0" borderId="8" xfId="1" applyFont="1" applyBorder="1" applyAlignment="1">
      <alignment horizontal="center" vertical="center"/>
    </xf>
    <xf numFmtId="0" fontId="19" fillId="0" borderId="9" xfId="1" applyFont="1" applyBorder="1" applyAlignment="1">
      <alignment horizontal="center" vertical="center"/>
    </xf>
    <xf numFmtId="0" fontId="17" fillId="0" borderId="29" xfId="1" applyFont="1" applyBorder="1" applyAlignment="1">
      <alignment horizontal="center" vertical="center"/>
    </xf>
    <xf numFmtId="0" fontId="17" fillId="0" borderId="30" xfId="1" applyFont="1" applyBorder="1" applyAlignment="1">
      <alignment vertical="center"/>
    </xf>
    <xf numFmtId="0" fontId="17" fillId="0" borderId="33" xfId="1" applyFont="1" applyBorder="1" applyAlignment="1">
      <alignment horizontal="center" vertical="center"/>
    </xf>
    <xf numFmtId="0" fontId="17" fillId="0" borderId="30" xfId="1" applyFont="1" applyBorder="1" applyAlignment="1">
      <alignment horizontal="center" vertical="center"/>
    </xf>
    <xf numFmtId="0" fontId="17" fillId="0" borderId="34" xfId="1" applyFont="1" applyBorder="1" applyAlignment="1">
      <alignment vertical="center"/>
    </xf>
    <xf numFmtId="0" fontId="17" fillId="0" borderId="35" xfId="1" applyFont="1" applyBorder="1" applyAlignment="1">
      <alignment horizontal="center" vertical="center"/>
    </xf>
    <xf numFmtId="0" fontId="17" fillId="0" borderId="37" xfId="1" applyFont="1" applyBorder="1" applyAlignment="1">
      <alignment vertical="center"/>
    </xf>
    <xf numFmtId="0" fontId="17" fillId="0" borderId="38" xfId="1" applyFont="1" applyBorder="1" applyAlignment="1">
      <alignment vertical="center"/>
    </xf>
    <xf numFmtId="38" fontId="17" fillId="0" borderId="39" xfId="10" applyFont="1" applyFill="1" applyBorder="1" applyAlignment="1">
      <alignment vertical="center"/>
    </xf>
    <xf numFmtId="38" fontId="17" fillId="0" borderId="40" xfId="10" applyFont="1" applyFill="1" applyBorder="1" applyAlignment="1">
      <alignment vertical="center"/>
    </xf>
    <xf numFmtId="38" fontId="17" fillId="0" borderId="41" xfId="10" applyFont="1" applyFill="1" applyBorder="1" applyAlignment="1">
      <alignment vertical="center"/>
    </xf>
    <xf numFmtId="38" fontId="17" fillId="0" borderId="42" xfId="10" applyFont="1" applyFill="1" applyBorder="1" applyAlignment="1">
      <alignment vertical="center" shrinkToFit="1"/>
    </xf>
    <xf numFmtId="0" fontId="17" fillId="0" borderId="12" xfId="1" applyFont="1" applyBorder="1" applyAlignment="1">
      <alignment horizontal="center" vertical="center"/>
    </xf>
    <xf numFmtId="0" fontId="17" fillId="0" borderId="22" xfId="1" applyFont="1" applyBorder="1" applyAlignment="1">
      <alignment vertical="center"/>
    </xf>
    <xf numFmtId="0" fontId="17" fillId="0" borderId="43" xfId="1" applyFont="1" applyBorder="1" applyAlignment="1">
      <alignment vertical="center"/>
    </xf>
    <xf numFmtId="0" fontId="17" fillId="0" borderId="44" xfId="1" applyFont="1" applyBorder="1" applyAlignment="1">
      <alignment vertical="center"/>
    </xf>
    <xf numFmtId="38" fontId="17" fillId="0" borderId="3" xfId="10" applyFont="1" applyFill="1" applyBorder="1" applyAlignment="1">
      <alignment vertical="center"/>
    </xf>
    <xf numFmtId="38" fontId="17" fillId="0" borderId="45" xfId="10" applyFont="1" applyFill="1" applyBorder="1" applyAlignment="1">
      <alignment vertical="center" shrinkToFit="1"/>
    </xf>
    <xf numFmtId="0" fontId="17" fillId="0" borderId="46" xfId="1" applyFont="1" applyBorder="1" applyAlignment="1">
      <alignment vertical="center" shrinkToFit="1"/>
    </xf>
    <xf numFmtId="38" fontId="17" fillId="0" borderId="47" xfId="10" applyFont="1" applyFill="1" applyBorder="1" applyAlignment="1">
      <alignment vertical="center"/>
    </xf>
    <xf numFmtId="38" fontId="17" fillId="0" borderId="48" xfId="10" applyFont="1" applyFill="1" applyBorder="1" applyAlignment="1">
      <alignment vertical="center"/>
    </xf>
    <xf numFmtId="38" fontId="17" fillId="0" borderId="49" xfId="10" applyFont="1" applyFill="1" applyBorder="1" applyAlignment="1">
      <alignment vertical="center"/>
    </xf>
    <xf numFmtId="38" fontId="17" fillId="0" borderId="50" xfId="10" applyFont="1" applyFill="1" applyBorder="1" applyAlignment="1">
      <alignment vertical="center" shrinkToFit="1"/>
    </xf>
    <xf numFmtId="0" fontId="17" fillId="0" borderId="51" xfId="1" applyFont="1" applyBorder="1" applyAlignment="1">
      <alignment vertical="center"/>
    </xf>
    <xf numFmtId="0" fontId="17" fillId="0" borderId="52" xfId="1" applyFont="1" applyBorder="1" applyAlignment="1">
      <alignment vertical="center" shrinkToFit="1"/>
    </xf>
    <xf numFmtId="38" fontId="17" fillId="0" borderId="13" xfId="10" applyFont="1" applyFill="1" applyBorder="1" applyAlignment="1">
      <alignment vertical="center"/>
    </xf>
    <xf numFmtId="38" fontId="17" fillId="0" borderId="14" xfId="10" applyFont="1" applyFill="1" applyBorder="1" applyAlignment="1">
      <alignment vertical="center"/>
    </xf>
    <xf numFmtId="38" fontId="17" fillId="0" borderId="51" xfId="10" applyFont="1" applyFill="1" applyBorder="1" applyAlignment="1">
      <alignment vertical="center"/>
    </xf>
    <xf numFmtId="38" fontId="17" fillId="0" borderId="53" xfId="10" applyFont="1" applyFill="1" applyBorder="1" applyAlignment="1">
      <alignment vertical="center" shrinkToFit="1"/>
    </xf>
    <xf numFmtId="0" fontId="17" fillId="0" borderId="51" xfId="1" applyFont="1" applyBorder="1" applyAlignment="1">
      <alignment horizontal="center" vertical="center"/>
    </xf>
    <xf numFmtId="0" fontId="17" fillId="0" borderId="54" xfId="1" applyFont="1" applyBorder="1" applyAlignment="1">
      <alignment vertical="center"/>
    </xf>
    <xf numFmtId="0" fontId="17" fillId="0" borderId="55" xfId="1" applyFont="1" applyBorder="1" applyAlignment="1">
      <alignment vertical="center"/>
    </xf>
    <xf numFmtId="0" fontId="17" fillId="0" borderId="27" xfId="1" applyFont="1" applyBorder="1" applyAlignment="1">
      <alignment vertical="center"/>
    </xf>
    <xf numFmtId="0" fontId="17" fillId="0" borderId="4" xfId="1" applyFont="1" applyBorder="1" applyAlignment="1">
      <alignment vertical="center"/>
    </xf>
    <xf numFmtId="0" fontId="17" fillId="0" borderId="56" xfId="1" applyFont="1" applyBorder="1" applyAlignment="1">
      <alignment vertical="center"/>
    </xf>
    <xf numFmtId="38" fontId="17" fillId="0" borderId="4" xfId="10" applyFont="1" applyFill="1" applyBorder="1" applyAlignment="1">
      <alignment vertical="center"/>
    </xf>
    <xf numFmtId="0" fontId="17" fillId="0" borderId="57" xfId="1" applyFont="1" applyBorder="1" applyAlignment="1">
      <alignment vertical="center"/>
    </xf>
    <xf numFmtId="38" fontId="17" fillId="0" borderId="58" xfId="10" applyFont="1" applyFill="1" applyBorder="1" applyAlignment="1">
      <alignment vertical="center"/>
    </xf>
    <xf numFmtId="38" fontId="17" fillId="0" borderId="59" xfId="10" applyFont="1" applyFill="1" applyBorder="1" applyAlignment="1">
      <alignment vertical="center"/>
    </xf>
    <xf numFmtId="38" fontId="17" fillId="0" borderId="54" xfId="10" applyFont="1" applyFill="1" applyBorder="1" applyAlignment="1">
      <alignment vertical="center"/>
    </xf>
    <xf numFmtId="38" fontId="17" fillId="0" borderId="60" xfId="10" applyFont="1" applyFill="1" applyBorder="1" applyAlignment="1">
      <alignment vertical="center" shrinkToFit="1"/>
    </xf>
    <xf numFmtId="0" fontId="17" fillId="0" borderId="61" xfId="1" applyFont="1" applyBorder="1" applyAlignment="1">
      <alignment vertical="center"/>
    </xf>
    <xf numFmtId="0" fontId="17" fillId="0" borderId="62" xfId="1" applyFont="1" applyBorder="1" applyAlignment="1">
      <alignment vertical="center"/>
    </xf>
    <xf numFmtId="38" fontId="17" fillId="0" borderId="63" xfId="10" applyFont="1" applyFill="1" applyBorder="1" applyAlignment="1">
      <alignment vertical="center"/>
    </xf>
    <xf numFmtId="38" fontId="17" fillId="0" borderId="64" xfId="10" applyFont="1" applyFill="1" applyBorder="1" applyAlignment="1">
      <alignment vertical="center"/>
    </xf>
    <xf numFmtId="38" fontId="17" fillId="0" borderId="61" xfId="10" applyFont="1" applyFill="1" applyBorder="1" applyAlignment="1">
      <alignment vertical="center"/>
    </xf>
    <xf numFmtId="38" fontId="17" fillId="0" borderId="65" xfId="10" applyFont="1" applyFill="1" applyBorder="1" applyAlignment="1">
      <alignment vertical="center" shrinkToFit="1"/>
    </xf>
    <xf numFmtId="0" fontId="17" fillId="0" borderId="2" xfId="1" applyFont="1" applyBorder="1" applyAlignment="1">
      <alignment horizontal="center" vertical="center"/>
    </xf>
    <xf numFmtId="0" fontId="17" fillId="0" borderId="3" xfId="1" applyFont="1" applyBorder="1" applyAlignment="1">
      <alignment vertical="center"/>
    </xf>
    <xf numFmtId="0" fontId="17" fillId="0" borderId="2" xfId="1" applyFont="1" applyBorder="1" applyAlignment="1">
      <alignment vertical="center"/>
    </xf>
    <xf numFmtId="0" fontId="17" fillId="0" borderId="30" xfId="1" applyFont="1" applyBorder="1" applyAlignment="1">
      <alignment horizontal="left" vertical="center"/>
    </xf>
    <xf numFmtId="0" fontId="17" fillId="0" borderId="12" xfId="1" applyFont="1" applyBorder="1" applyAlignment="1">
      <alignment vertical="center"/>
    </xf>
    <xf numFmtId="0" fontId="17" fillId="0" borderId="66" xfId="1" applyFont="1" applyBorder="1" applyAlignment="1">
      <alignment vertical="center"/>
    </xf>
    <xf numFmtId="38" fontId="17" fillId="0" borderId="22" xfId="10" applyFont="1" applyBorder="1" applyAlignment="1">
      <alignment vertical="center"/>
    </xf>
    <xf numFmtId="38" fontId="17" fillId="0" borderId="12" xfId="10" applyFont="1" applyBorder="1" applyAlignment="1">
      <alignment vertical="center"/>
    </xf>
    <xf numFmtId="38" fontId="17" fillId="0" borderId="67" xfId="10" applyFont="1" applyBorder="1" applyAlignment="1">
      <alignment vertical="center" shrinkToFit="1"/>
    </xf>
    <xf numFmtId="38" fontId="17" fillId="0" borderId="59" xfId="10" applyFont="1" applyBorder="1" applyAlignment="1">
      <alignment vertical="center"/>
    </xf>
    <xf numFmtId="38" fontId="17" fillId="0" borderId="54" xfId="10" applyFont="1" applyBorder="1" applyAlignment="1">
      <alignment vertical="center"/>
    </xf>
    <xf numFmtId="38" fontId="17" fillId="0" borderId="60" xfId="10" applyFont="1" applyBorder="1" applyAlignment="1">
      <alignment vertical="center" shrinkToFit="1"/>
    </xf>
    <xf numFmtId="38" fontId="17" fillId="0" borderId="64" xfId="10" applyFont="1" applyBorder="1" applyAlignment="1">
      <alignment vertical="center"/>
    </xf>
    <xf numFmtId="38" fontId="17" fillId="0" borderId="61" xfId="10" applyFont="1" applyBorder="1" applyAlignment="1">
      <alignment vertical="center"/>
    </xf>
    <xf numFmtId="38" fontId="17" fillId="0" borderId="65" xfId="10" applyFont="1" applyBorder="1" applyAlignment="1">
      <alignment vertical="center" shrinkToFit="1"/>
    </xf>
    <xf numFmtId="0" fontId="17" fillId="0" borderId="68" xfId="1" applyFont="1" applyBorder="1" applyAlignment="1">
      <alignment vertical="center"/>
    </xf>
    <xf numFmtId="0" fontId="17" fillId="0" borderId="69" xfId="1" applyFont="1" applyBorder="1" applyAlignment="1">
      <alignment vertical="center"/>
    </xf>
    <xf numFmtId="38" fontId="17" fillId="0" borderId="14" xfId="10" applyFont="1" applyBorder="1" applyAlignment="1">
      <alignment vertical="center"/>
    </xf>
    <xf numFmtId="38" fontId="17" fillId="0" borderId="51" xfId="10" applyFont="1" applyBorder="1" applyAlignment="1">
      <alignment vertical="center"/>
    </xf>
    <xf numFmtId="38" fontId="17" fillId="0" borderId="53" xfId="10" applyFont="1" applyBorder="1" applyAlignment="1">
      <alignment vertical="center" shrinkToFit="1"/>
    </xf>
    <xf numFmtId="38" fontId="17" fillId="0" borderId="1" xfId="10" applyFont="1" applyBorder="1" applyAlignment="1">
      <alignment vertical="center"/>
    </xf>
    <xf numFmtId="38" fontId="17" fillId="0" borderId="3" xfId="10" applyFont="1" applyBorder="1" applyAlignment="1">
      <alignment vertical="center"/>
    </xf>
    <xf numFmtId="38" fontId="17" fillId="0" borderId="2" xfId="10" applyFont="1" applyBorder="1" applyAlignment="1">
      <alignment vertical="center"/>
    </xf>
    <xf numFmtId="38" fontId="17" fillId="0" borderId="45" xfId="10" applyFont="1" applyBorder="1" applyAlignment="1">
      <alignment vertical="center" shrinkToFit="1"/>
    </xf>
    <xf numFmtId="38" fontId="17" fillId="0" borderId="13" xfId="10" applyFont="1" applyBorder="1" applyAlignment="1">
      <alignment vertical="center"/>
    </xf>
    <xf numFmtId="0" fontId="17" fillId="0" borderId="10" xfId="1" applyFont="1" applyBorder="1" applyAlignment="1">
      <alignment vertical="center"/>
    </xf>
    <xf numFmtId="0" fontId="17" fillId="0" borderId="1" xfId="1" applyFont="1" applyBorder="1" applyAlignment="1">
      <alignment vertical="center"/>
    </xf>
    <xf numFmtId="0" fontId="2" fillId="0" borderId="0" xfId="9">
      <alignment vertical="center"/>
    </xf>
    <xf numFmtId="0" fontId="15" fillId="0" borderId="0" xfId="1" applyFont="1"/>
    <xf numFmtId="0" fontId="2" fillId="0" borderId="0" xfId="1" applyAlignment="1">
      <alignment horizontal="right" vertical="center"/>
    </xf>
    <xf numFmtId="0" fontId="2" fillId="2" borderId="9" xfId="1" applyFill="1" applyBorder="1" applyAlignment="1">
      <alignment vertical="center"/>
    </xf>
    <xf numFmtId="0" fontId="2" fillId="2" borderId="28" xfId="1" applyFill="1" applyBorder="1" applyAlignment="1">
      <alignment horizontal="right" vertical="center"/>
    </xf>
    <xf numFmtId="0" fontId="2" fillId="2" borderId="10" xfId="1" applyFill="1" applyBorder="1" applyAlignment="1">
      <alignment horizontal="center" vertical="center"/>
    </xf>
    <xf numFmtId="0" fontId="2" fillId="2" borderId="16" xfId="1" applyFill="1" applyBorder="1" applyAlignment="1">
      <alignment horizontal="left" vertical="center"/>
    </xf>
    <xf numFmtId="0" fontId="2" fillId="2" borderId="26" xfId="1" applyFill="1" applyBorder="1" applyAlignment="1">
      <alignment horizontal="right" vertical="center"/>
    </xf>
    <xf numFmtId="0" fontId="2" fillId="2" borderId="15" xfId="1" applyFill="1" applyBorder="1" applyAlignment="1">
      <alignment horizontal="center" vertical="center"/>
    </xf>
    <xf numFmtId="0" fontId="2" fillId="2" borderId="70" xfId="1" applyFill="1" applyBorder="1" applyAlignment="1">
      <alignment horizontal="center" vertical="center"/>
    </xf>
    <xf numFmtId="0" fontId="2" fillId="0" borderId="12" xfId="1" applyBorder="1" applyAlignment="1">
      <alignment vertical="center"/>
    </xf>
    <xf numFmtId="0" fontId="2" fillId="0" borderId="69" xfId="1" applyBorder="1" applyAlignment="1">
      <alignment vertical="center"/>
    </xf>
    <xf numFmtId="38" fontId="17" fillId="3" borderId="25" xfId="10" applyFont="1" applyFill="1" applyBorder="1" applyAlignment="1">
      <alignment vertical="center" shrinkToFit="1"/>
    </xf>
    <xf numFmtId="38" fontId="17" fillId="0" borderId="72" xfId="10" applyFont="1" applyFill="1" applyBorder="1" applyAlignment="1">
      <alignment horizontal="center" vertical="center" shrinkToFit="1"/>
    </xf>
    <xf numFmtId="0" fontId="2" fillId="0" borderId="9" xfId="1" applyBorder="1" applyAlignment="1">
      <alignment vertical="center"/>
    </xf>
    <xf numFmtId="0" fontId="2" fillId="0" borderId="66" xfId="1" applyBorder="1" applyAlignment="1">
      <alignment vertical="center"/>
    </xf>
    <xf numFmtId="38" fontId="17" fillId="0" borderId="3" xfId="10" applyFont="1" applyFill="1" applyBorder="1" applyAlignment="1">
      <alignment vertical="center" shrinkToFit="1"/>
    </xf>
    <xf numFmtId="0" fontId="2" fillId="0" borderId="11" xfId="1" applyBorder="1" applyAlignment="1">
      <alignment vertical="center"/>
    </xf>
    <xf numFmtId="38" fontId="17" fillId="3" borderId="3" xfId="10" applyFont="1" applyFill="1" applyBorder="1" applyAlignment="1">
      <alignment vertical="center" shrinkToFit="1"/>
    </xf>
    <xf numFmtId="38" fontId="17" fillId="0" borderId="73" xfId="10" applyFont="1" applyFill="1" applyBorder="1" applyAlignment="1">
      <alignment horizontal="center" vertical="center" shrinkToFit="1"/>
    </xf>
    <xf numFmtId="0" fontId="2" fillId="0" borderId="75" xfId="1" applyBorder="1" applyAlignment="1">
      <alignment vertical="center"/>
    </xf>
    <xf numFmtId="38" fontId="17" fillId="0" borderId="86" xfId="10" applyFont="1" applyFill="1" applyBorder="1" applyAlignment="1">
      <alignment horizontal="center" vertical="center" shrinkToFit="1"/>
    </xf>
    <xf numFmtId="38" fontId="17" fillId="0" borderId="87" xfId="10" applyFont="1" applyFill="1" applyBorder="1" applyAlignment="1">
      <alignment horizontal="center" vertical="center" shrinkToFit="1"/>
    </xf>
    <xf numFmtId="38" fontId="17" fillId="3" borderId="78" xfId="10" applyFont="1" applyFill="1" applyBorder="1" applyAlignment="1">
      <alignment vertical="center" shrinkToFit="1"/>
    </xf>
    <xf numFmtId="38" fontId="17" fillId="3" borderId="20" xfId="10" applyFont="1" applyFill="1" applyBorder="1" applyAlignment="1">
      <alignment vertical="center" shrinkToFit="1"/>
    </xf>
    <xf numFmtId="38" fontId="17" fillId="0" borderId="13" xfId="10" applyFont="1" applyFill="1" applyBorder="1" applyAlignment="1">
      <alignment vertical="center" shrinkToFit="1"/>
    </xf>
    <xf numFmtId="38" fontId="17" fillId="0" borderId="14" xfId="10" applyFont="1" applyFill="1" applyBorder="1" applyAlignment="1">
      <alignment vertical="center" shrinkToFit="1"/>
    </xf>
    <xf numFmtId="0" fontId="2" fillId="2" borderId="29" xfId="1" applyFill="1" applyBorder="1" applyAlignment="1">
      <alignment horizontal="center" vertical="center"/>
    </xf>
    <xf numFmtId="0" fontId="2" fillId="2" borderId="79" xfId="1" applyFill="1" applyBorder="1" applyAlignment="1">
      <alignment horizontal="center" vertical="center"/>
    </xf>
    <xf numFmtId="38" fontId="17" fillId="0" borderId="71" xfId="10" applyFont="1" applyFill="1" applyBorder="1" applyAlignment="1">
      <alignment horizontal="center" vertical="center" shrinkToFit="1"/>
    </xf>
    <xf numFmtId="38" fontId="17" fillId="3" borderId="45" xfId="10" applyFont="1" applyFill="1" applyBorder="1" applyAlignment="1">
      <alignment vertical="center" shrinkToFit="1"/>
    </xf>
    <xf numFmtId="38" fontId="17" fillId="3" borderId="77" xfId="10" applyFont="1" applyFill="1" applyBorder="1" applyAlignment="1">
      <alignment vertical="center" shrinkToFit="1"/>
    </xf>
    <xf numFmtId="38" fontId="17" fillId="4" borderId="77" xfId="10" applyFont="1" applyFill="1" applyBorder="1" applyAlignment="1">
      <alignment vertical="center" shrinkToFit="1"/>
    </xf>
    <xf numFmtId="0" fontId="2" fillId="2" borderId="80" xfId="1" applyFill="1" applyBorder="1" applyAlignment="1">
      <alignment vertical="center"/>
    </xf>
    <xf numFmtId="0" fontId="2" fillId="2" borderId="81" xfId="1" applyFill="1" applyBorder="1" applyAlignment="1">
      <alignment horizontal="right" vertical="center"/>
    </xf>
    <xf numFmtId="0" fontId="2" fillId="2" borderId="82" xfId="1" applyFill="1" applyBorder="1" applyAlignment="1">
      <alignment horizontal="center" vertical="center"/>
    </xf>
    <xf numFmtId="0" fontId="2" fillId="2" borderId="17" xfId="1" applyFill="1" applyBorder="1" applyAlignment="1">
      <alignment horizontal="center" vertical="center"/>
    </xf>
    <xf numFmtId="38" fontId="17" fillId="0" borderId="18" xfId="10" applyFont="1" applyFill="1" applyBorder="1" applyAlignment="1">
      <alignment vertical="center" shrinkToFit="1"/>
    </xf>
    <xf numFmtId="38" fontId="17" fillId="0" borderId="19" xfId="10" applyFont="1" applyFill="1" applyBorder="1" applyAlignment="1">
      <alignment horizontal="center" vertical="center" shrinkToFit="1"/>
    </xf>
    <xf numFmtId="38" fontId="17" fillId="0" borderId="1" xfId="10" applyFont="1" applyFill="1" applyBorder="1" applyAlignment="1">
      <alignment vertical="center" shrinkToFit="1"/>
    </xf>
    <xf numFmtId="38" fontId="17" fillId="4" borderId="20" xfId="10" applyFont="1" applyFill="1" applyBorder="1" applyAlignment="1">
      <alignment vertical="center" shrinkToFit="1"/>
    </xf>
    <xf numFmtId="38" fontId="17" fillId="0" borderId="20" xfId="10" applyFont="1" applyFill="1" applyBorder="1" applyAlignment="1">
      <alignment vertical="center" shrinkToFit="1"/>
    </xf>
    <xf numFmtId="0" fontId="2" fillId="0" borderId="0" xfId="1" applyAlignment="1">
      <alignment horizontal="center" vertical="center"/>
    </xf>
    <xf numFmtId="0" fontId="17" fillId="0" borderId="0" xfId="1" applyFont="1" applyAlignment="1">
      <alignment horizontal="left" vertical="center"/>
    </xf>
    <xf numFmtId="0" fontId="17" fillId="5" borderId="0" xfId="1" applyFont="1" applyFill="1" applyAlignment="1">
      <alignment horizontal="center" vertical="center"/>
    </xf>
    <xf numFmtId="0" fontId="17" fillId="5" borderId="0" xfId="1" applyFont="1" applyFill="1" applyAlignment="1">
      <alignment horizontal="left" vertical="center"/>
    </xf>
    <xf numFmtId="0" fontId="2" fillId="0" borderId="56" xfId="1" applyBorder="1" applyAlignment="1">
      <alignment vertical="center"/>
    </xf>
    <xf numFmtId="0" fontId="2" fillId="0" borderId="28" xfId="1" applyBorder="1" applyAlignment="1">
      <alignment vertical="center"/>
    </xf>
    <xf numFmtId="0" fontId="2" fillId="0" borderId="76" xfId="1" applyBorder="1" applyAlignment="1">
      <alignment vertical="center"/>
    </xf>
    <xf numFmtId="0" fontId="2" fillId="2" borderId="8" xfId="9" applyFill="1" applyBorder="1" applyAlignment="1">
      <alignment horizontal="center" vertical="center"/>
    </xf>
    <xf numFmtId="0" fontId="17" fillId="0" borderId="14" xfId="8" applyFont="1" applyBorder="1" applyAlignment="1">
      <alignment horizontal="center" vertical="center"/>
    </xf>
    <xf numFmtId="178" fontId="17" fillId="0" borderId="14" xfId="8" applyNumberFormat="1" applyFont="1" applyBorder="1" applyAlignment="1">
      <alignment vertical="center"/>
    </xf>
    <xf numFmtId="0" fontId="2" fillId="2" borderId="15" xfId="9" applyFill="1" applyBorder="1" applyAlignment="1">
      <alignment horizontal="left" vertical="center"/>
    </xf>
    <xf numFmtId="0" fontId="2" fillId="2" borderId="15" xfId="9" applyFill="1" applyBorder="1" applyAlignment="1">
      <alignment horizontal="center" vertical="center"/>
    </xf>
    <xf numFmtId="38" fontId="17" fillId="3" borderId="14" xfId="12" applyFont="1" applyFill="1" applyBorder="1" applyAlignment="1">
      <alignment vertical="center"/>
    </xf>
    <xf numFmtId="38" fontId="17" fillId="0" borderId="14" xfId="12" applyFont="1" applyFill="1" applyBorder="1" applyAlignment="1">
      <alignment vertical="center"/>
    </xf>
    <xf numFmtId="38" fontId="17" fillId="3" borderId="1" xfId="12" applyFont="1" applyFill="1" applyBorder="1" applyAlignment="1">
      <alignment vertical="center"/>
    </xf>
    <xf numFmtId="38" fontId="17" fillId="0" borderId="1" xfId="12" applyFont="1" applyFill="1" applyBorder="1" applyAlignment="1">
      <alignment vertical="center"/>
    </xf>
    <xf numFmtId="38" fontId="17" fillId="0" borderId="19" xfId="12" applyFont="1" applyFill="1" applyBorder="1" applyAlignment="1">
      <alignment vertical="center"/>
    </xf>
    <xf numFmtId="38" fontId="17" fillId="0" borderId="110" xfId="12" applyFont="1" applyFill="1" applyBorder="1" applyAlignment="1">
      <alignment vertical="center"/>
    </xf>
    <xf numFmtId="38" fontId="17" fillId="0" borderId="110" xfId="10" applyFont="1" applyFill="1" applyBorder="1" applyAlignment="1">
      <alignment vertical="center"/>
    </xf>
    <xf numFmtId="38" fontId="17" fillId="0" borderId="111" xfId="10" applyFont="1" applyFill="1" applyBorder="1" applyAlignment="1">
      <alignment vertical="center"/>
    </xf>
    <xf numFmtId="0" fontId="17" fillId="0" borderId="16" xfId="8" applyFont="1" applyBorder="1" applyAlignment="1">
      <alignment horizontal="center" vertical="center"/>
    </xf>
    <xf numFmtId="178" fontId="17" fillId="0" borderId="70" xfId="8" applyNumberFormat="1" applyFont="1" applyBorder="1" applyAlignment="1">
      <alignment vertical="center"/>
    </xf>
    <xf numFmtId="38" fontId="17" fillId="0" borderId="111" xfId="10" applyFont="1" applyFill="1" applyBorder="1" applyAlignment="1">
      <alignment horizontal="center" vertical="center"/>
    </xf>
    <xf numFmtId="0" fontId="2" fillId="2" borderId="8" xfId="9" applyFill="1" applyBorder="1" applyAlignment="1">
      <alignment horizontal="center" vertical="center" shrinkToFit="1"/>
    </xf>
    <xf numFmtId="0" fontId="2" fillId="2" borderId="8" xfId="9" applyFill="1" applyBorder="1" applyAlignment="1">
      <alignment horizontal="center" vertical="center" wrapText="1"/>
    </xf>
    <xf numFmtId="38" fontId="17" fillId="16" borderId="45" xfId="10" applyFont="1" applyFill="1" applyBorder="1" applyAlignment="1">
      <alignment vertical="center" shrinkToFit="1"/>
    </xf>
    <xf numFmtId="38" fontId="17" fillId="16" borderId="3" xfId="10" applyFont="1" applyFill="1" applyBorder="1" applyAlignment="1">
      <alignment vertical="center" shrinkToFit="1"/>
    </xf>
    <xf numFmtId="38" fontId="17" fillId="16" borderId="20" xfId="10" applyFont="1" applyFill="1" applyBorder="1" applyAlignment="1">
      <alignment vertical="center" shrinkToFit="1"/>
    </xf>
    <xf numFmtId="0" fontId="1" fillId="0" borderId="1" xfId="6" applyBorder="1" applyAlignment="1">
      <alignment horizontal="center" vertical="center"/>
    </xf>
    <xf numFmtId="0" fontId="1" fillId="2" borderId="1" xfId="6" applyFill="1" applyBorder="1" applyAlignment="1">
      <alignment horizontal="center" vertical="center"/>
    </xf>
    <xf numFmtId="176" fontId="1" fillId="2" borderId="1" xfId="6" applyNumberFormat="1" applyFill="1" applyBorder="1" applyAlignment="1">
      <alignment horizontal="center" vertical="center"/>
    </xf>
    <xf numFmtId="0" fontId="1" fillId="2" borderId="1" xfId="6" applyFill="1" applyBorder="1" applyAlignment="1">
      <alignment horizontal="center" vertical="center" wrapText="1"/>
    </xf>
    <xf numFmtId="177" fontId="1" fillId="2" borderId="1" xfId="6" applyNumberFormat="1" applyFill="1" applyBorder="1" applyAlignment="1">
      <alignment horizontal="center" vertical="center"/>
    </xf>
    <xf numFmtId="0" fontId="11" fillId="0" borderId="0" xfId="6" applyFont="1" applyAlignment="1">
      <alignment horizontal="center" vertical="center"/>
    </xf>
    <xf numFmtId="0" fontId="1" fillId="0" borderId="0" xfId="6" applyAlignment="1">
      <alignment horizontal="center" vertical="center"/>
    </xf>
    <xf numFmtId="0" fontId="1" fillId="2" borderId="2" xfId="6" applyFill="1" applyBorder="1" applyAlignment="1">
      <alignment horizontal="center" vertical="center"/>
    </xf>
    <xf numFmtId="0" fontId="1" fillId="2" borderId="3" xfId="6" applyFill="1" applyBorder="1" applyAlignment="1">
      <alignment horizontal="center" vertical="center"/>
    </xf>
    <xf numFmtId="0" fontId="14" fillId="0" borderId="1" xfId="7" applyFont="1" applyBorder="1" applyAlignment="1" applyProtection="1">
      <alignment horizontal="center" vertical="center" wrapText="1"/>
      <protection locked="0"/>
    </xf>
    <xf numFmtId="0" fontId="7" fillId="0" borderId="1" xfId="7" applyFont="1" applyBorder="1" applyAlignment="1" applyProtection="1">
      <alignment horizontal="center" vertical="center"/>
      <protection locked="0"/>
    </xf>
    <xf numFmtId="0" fontId="11" fillId="0" borderId="0" xfId="7" applyFont="1" applyAlignment="1" applyProtection="1">
      <alignment horizontal="center" vertical="center" wrapText="1"/>
      <protection locked="0"/>
    </xf>
    <xf numFmtId="0" fontId="11" fillId="0" borderId="0" xfId="7" applyFont="1" applyAlignment="1" applyProtection="1">
      <alignment horizontal="center" vertical="center"/>
      <protection locked="0"/>
    </xf>
    <xf numFmtId="0" fontId="6" fillId="0" borderId="0" xfId="7" applyFont="1" applyAlignment="1" applyProtection="1">
      <alignment vertical="center" wrapText="1"/>
      <protection locked="0"/>
    </xf>
    <xf numFmtId="0" fontId="7" fillId="2" borderId="2" xfId="7" applyFont="1" applyFill="1" applyBorder="1" applyAlignment="1" applyProtection="1">
      <alignment horizontal="center" vertical="center" wrapText="1"/>
      <protection locked="0"/>
    </xf>
    <xf numFmtId="0" fontId="7" fillId="2" borderId="4" xfId="7" applyFont="1" applyFill="1" applyBorder="1" applyAlignment="1" applyProtection="1">
      <alignment horizontal="center" vertical="center" wrapText="1"/>
      <protection locked="0"/>
    </xf>
    <xf numFmtId="0" fontId="7" fillId="2" borderId="3" xfId="7" applyFont="1" applyFill="1" applyBorder="1" applyAlignment="1" applyProtection="1">
      <alignment horizontal="center" vertical="center" wrapText="1"/>
      <protection locked="0"/>
    </xf>
    <xf numFmtId="0" fontId="7" fillId="0" borderId="2" xfId="7" applyFont="1" applyBorder="1" applyAlignment="1" applyProtection="1">
      <alignment horizontal="center" vertical="center"/>
      <protection locked="0"/>
    </xf>
    <xf numFmtId="0" fontId="7" fillId="0" borderId="3" xfId="7" applyFont="1" applyBorder="1" applyAlignment="1" applyProtection="1">
      <alignment horizontal="center" vertical="center"/>
      <protection locked="0"/>
    </xf>
    <xf numFmtId="178" fontId="17" fillId="0" borderId="24" xfId="8" applyNumberFormat="1" applyFont="1" applyBorder="1" applyAlignment="1">
      <alignment horizontal="center" vertical="center"/>
    </xf>
    <xf numFmtId="178" fontId="17" fillId="0" borderId="25" xfId="8" applyNumberFormat="1" applyFont="1" applyBorder="1" applyAlignment="1">
      <alignment horizontal="center" vertical="center"/>
    </xf>
    <xf numFmtId="38" fontId="6" fillId="2" borderId="2" xfId="10" applyFont="1" applyFill="1" applyBorder="1" applyAlignment="1">
      <alignment horizontal="center" vertical="center"/>
    </xf>
    <xf numFmtId="38" fontId="6" fillId="2" borderId="3" xfId="10" applyFont="1" applyFill="1" applyBorder="1" applyAlignment="1">
      <alignment horizontal="center" vertical="center"/>
    </xf>
    <xf numFmtId="38" fontId="17" fillId="2" borderId="8" xfId="10" applyFont="1" applyFill="1" applyBorder="1" applyAlignment="1">
      <alignment horizontal="center" vertical="center" wrapText="1"/>
    </xf>
    <xf numFmtId="38" fontId="17" fillId="2" borderId="15" xfId="10" applyFont="1" applyFill="1" applyBorder="1" applyAlignment="1">
      <alignment horizontal="center" vertical="center" wrapText="1"/>
    </xf>
    <xf numFmtId="38" fontId="6" fillId="2" borderId="14" xfId="10" applyFont="1" applyFill="1" applyBorder="1" applyAlignment="1">
      <alignment horizontal="center" vertical="center" wrapText="1"/>
    </xf>
    <xf numFmtId="38" fontId="6" fillId="2" borderId="17" xfId="10" applyFont="1" applyFill="1" applyBorder="1" applyAlignment="1">
      <alignment horizontal="center" vertical="center" wrapText="1"/>
    </xf>
    <xf numFmtId="178" fontId="6" fillId="0" borderId="5" xfId="8" applyNumberFormat="1" applyFont="1" applyBorder="1" applyAlignment="1">
      <alignment horizontal="left" vertical="center" wrapText="1"/>
    </xf>
    <xf numFmtId="0" fontId="7" fillId="0" borderId="6" xfId="9" applyFont="1" applyBorder="1" applyAlignment="1">
      <alignment horizontal="left" vertical="center"/>
    </xf>
    <xf numFmtId="0" fontId="7" fillId="0" borderId="7" xfId="9" applyFont="1" applyBorder="1" applyAlignment="1">
      <alignment horizontal="left" vertical="center"/>
    </xf>
    <xf numFmtId="38" fontId="6" fillId="2" borderId="8" xfId="10" applyFont="1" applyFill="1" applyBorder="1" applyAlignment="1">
      <alignment horizontal="center" vertical="center" wrapText="1"/>
    </xf>
    <xf numFmtId="38" fontId="6" fillId="2" borderId="11" xfId="10" applyFont="1" applyFill="1" applyBorder="1" applyAlignment="1">
      <alignment horizontal="center" vertical="center" wrapText="1"/>
    </xf>
    <xf numFmtId="38" fontId="6" fillId="2" borderId="15" xfId="10" applyFont="1" applyFill="1" applyBorder="1" applyAlignment="1">
      <alignment horizontal="center" vertical="center" wrapText="1"/>
    </xf>
    <xf numFmtId="38" fontId="2" fillId="2" borderId="9" xfId="10" applyFont="1" applyFill="1" applyBorder="1" applyAlignment="1">
      <alignment horizontal="center" vertical="center"/>
    </xf>
    <xf numFmtId="38" fontId="2" fillId="2" borderId="12" xfId="10" applyFont="1" applyFill="1" applyBorder="1" applyAlignment="1">
      <alignment horizontal="center" vertical="center"/>
    </xf>
    <xf numFmtId="38" fontId="2" fillId="2" borderId="16" xfId="10" applyFont="1" applyFill="1" applyBorder="1" applyAlignment="1">
      <alignment horizontal="center" vertical="center"/>
    </xf>
    <xf numFmtId="38" fontId="6" fillId="2" borderId="1" xfId="10" applyFont="1" applyFill="1" applyBorder="1" applyAlignment="1">
      <alignment horizontal="center" vertical="center"/>
    </xf>
    <xf numFmtId="38" fontId="2" fillId="2" borderId="1" xfId="10" applyFont="1" applyFill="1" applyBorder="1" applyAlignment="1">
      <alignment horizontal="center" vertical="center"/>
    </xf>
    <xf numFmtId="38" fontId="2" fillId="2" borderId="2" xfId="10" applyFont="1" applyFill="1" applyBorder="1" applyAlignment="1">
      <alignment horizontal="center" vertical="center"/>
    </xf>
    <xf numFmtId="38" fontId="6" fillId="2" borderId="2" xfId="10" applyFont="1" applyFill="1" applyBorder="1" applyAlignment="1">
      <alignment horizontal="center" vertical="center" wrapText="1"/>
    </xf>
    <xf numFmtId="38" fontId="6" fillId="2" borderId="4" xfId="10" applyFont="1" applyFill="1" applyBorder="1" applyAlignment="1">
      <alignment horizontal="center" vertical="center" wrapText="1"/>
    </xf>
    <xf numFmtId="38" fontId="6" fillId="2" borderId="4" xfId="10" applyFont="1" applyFill="1" applyBorder="1" applyAlignment="1">
      <alignment horizontal="center" vertical="center"/>
    </xf>
    <xf numFmtId="38" fontId="17" fillId="2" borderId="13" xfId="10" applyFont="1" applyFill="1" applyBorder="1" applyAlignment="1">
      <alignment horizontal="center" vertical="center" wrapText="1"/>
    </xf>
    <xf numFmtId="38" fontId="17" fillId="2" borderId="17" xfId="10" applyFont="1" applyFill="1" applyBorder="1" applyAlignment="1">
      <alignment horizontal="center" vertical="center" wrapText="1"/>
    </xf>
    <xf numFmtId="38" fontId="2" fillId="2" borderId="8" xfId="10" applyFont="1" applyFill="1" applyBorder="1" applyAlignment="1">
      <alignment horizontal="center" vertical="center" wrapText="1"/>
    </xf>
    <xf numFmtId="38" fontId="2" fillId="2" borderId="15" xfId="10" applyFont="1" applyFill="1" applyBorder="1" applyAlignment="1">
      <alignment horizontal="center" vertical="center" wrapText="1"/>
    </xf>
    <xf numFmtId="178" fontId="6" fillId="0" borderId="83" xfId="8" applyNumberFormat="1" applyFont="1" applyBorder="1" applyAlignment="1">
      <alignment vertical="center" wrapText="1"/>
    </xf>
    <xf numFmtId="178" fontId="6" fillId="0" borderId="84" xfId="8" applyNumberFormat="1" applyFont="1" applyBorder="1" applyAlignment="1">
      <alignment vertical="center" wrapText="1"/>
    </xf>
    <xf numFmtId="178" fontId="6" fillId="0" borderId="112" xfId="8" applyNumberFormat="1" applyFont="1" applyBorder="1" applyAlignment="1">
      <alignment vertical="center" wrapText="1"/>
    </xf>
    <xf numFmtId="0" fontId="2" fillId="2" borderId="1" xfId="9" applyFill="1" applyBorder="1" applyAlignment="1">
      <alignment horizontal="center" vertical="center"/>
    </xf>
    <xf numFmtId="0" fontId="2" fillId="2" borderId="2" xfId="9" applyFill="1" applyBorder="1" applyAlignment="1">
      <alignment horizontal="center" vertical="center"/>
    </xf>
    <xf numFmtId="0" fontId="2" fillId="2" borderId="4" xfId="9" applyFill="1" applyBorder="1" applyAlignment="1">
      <alignment horizontal="center" vertical="center"/>
    </xf>
    <xf numFmtId="0" fontId="2" fillId="2" borderId="3" xfId="9" applyFill="1" applyBorder="1" applyAlignment="1">
      <alignment horizontal="center" vertical="center"/>
    </xf>
    <xf numFmtId="0" fontId="17" fillId="0" borderId="27" xfId="1" applyFont="1" applyBorder="1" applyAlignment="1">
      <alignment horizontal="right" vertical="center"/>
    </xf>
    <xf numFmtId="0" fontId="17" fillId="0" borderId="28" xfId="1" applyFont="1" applyBorder="1" applyAlignment="1">
      <alignment horizontal="right" vertical="center"/>
    </xf>
    <xf numFmtId="0" fontId="17" fillId="0" borderId="31" xfId="1" applyFont="1" applyBorder="1" applyAlignment="1">
      <alignment horizontal="left" vertical="center"/>
    </xf>
    <xf numFmtId="0" fontId="17" fillId="0" borderId="32" xfId="1" applyFont="1" applyBorder="1" applyAlignment="1">
      <alignment horizontal="left" vertical="center"/>
    </xf>
    <xf numFmtId="0" fontId="2" fillId="0" borderId="83" xfId="1" applyBorder="1" applyAlignment="1">
      <alignment vertical="center" wrapText="1"/>
    </xf>
    <xf numFmtId="0" fontId="2" fillId="0" borderId="84" xfId="1" applyBorder="1" applyAlignment="1">
      <alignment vertical="center" wrapText="1"/>
    </xf>
    <xf numFmtId="0" fontId="2" fillId="0" borderId="85" xfId="1" applyBorder="1" applyAlignment="1">
      <alignment vertical="center" wrapText="1"/>
    </xf>
    <xf numFmtId="0" fontId="2" fillId="0" borderId="41" xfId="1" applyBorder="1" applyAlignment="1">
      <alignment horizontal="center" vertical="center"/>
    </xf>
    <xf numFmtId="0" fontId="2" fillId="0" borderId="38" xfId="1" applyBorder="1" applyAlignment="1">
      <alignment horizontal="center" vertical="center"/>
    </xf>
    <xf numFmtId="0" fontId="2" fillId="0" borderId="0" xfId="11" applyFont="1" applyAlignment="1">
      <alignment horizontal="center" vertical="center"/>
    </xf>
    <xf numFmtId="0" fontId="6" fillId="2" borderId="8" xfId="11" applyFont="1" applyFill="1" applyBorder="1" applyAlignment="1">
      <alignment horizontal="center" vertical="center"/>
    </xf>
    <xf numFmtId="0" fontId="6" fillId="2" borderId="11" xfId="11" applyFont="1" applyFill="1" applyBorder="1" applyAlignment="1">
      <alignment horizontal="center" vertical="center"/>
    </xf>
    <xf numFmtId="0" fontId="6" fillId="2" borderId="14" xfId="11" applyFont="1" applyFill="1" applyBorder="1" applyAlignment="1">
      <alignment horizontal="center" vertical="center"/>
    </xf>
    <xf numFmtId="0" fontId="6" fillId="2" borderId="1" xfId="11" applyFont="1" applyFill="1" applyBorder="1" applyAlignment="1">
      <alignment horizontal="center" vertical="center"/>
    </xf>
    <xf numFmtId="0" fontId="19" fillId="0" borderId="105" xfId="11" applyFont="1" applyBorder="1" applyAlignment="1">
      <alignment vertical="center" wrapText="1"/>
    </xf>
    <xf numFmtId="0" fontId="19" fillId="0" borderId="104" xfId="11" applyFont="1" applyBorder="1" applyAlignment="1">
      <alignment vertical="center"/>
    </xf>
    <xf numFmtId="0" fontId="19" fillId="0" borderId="106" xfId="11" applyFont="1" applyBorder="1" applyAlignment="1">
      <alignment vertical="center"/>
    </xf>
    <xf numFmtId="0" fontId="19" fillId="0" borderId="107" xfId="11" applyFont="1" applyBorder="1" applyAlignment="1">
      <alignment vertical="center"/>
    </xf>
    <xf numFmtId="0" fontId="19" fillId="0" borderId="0" xfId="11" applyFont="1" applyAlignment="1">
      <alignment vertical="center"/>
    </xf>
    <xf numFmtId="0" fontId="19" fillId="0" borderId="66" xfId="11" applyFont="1" applyBorder="1" applyAlignment="1">
      <alignment vertical="center"/>
    </xf>
    <xf numFmtId="0" fontId="19" fillId="0" borderId="108" xfId="11" applyFont="1" applyBorder="1" applyAlignment="1">
      <alignment vertical="center"/>
    </xf>
    <xf numFmtId="0" fontId="19" fillId="0" borderId="109" xfId="11" applyFont="1" applyBorder="1" applyAlignment="1">
      <alignment vertical="center"/>
    </xf>
    <xf numFmtId="0" fontId="19" fillId="0" borderId="26" xfId="11" applyFont="1" applyBorder="1" applyAlignment="1">
      <alignment vertical="center"/>
    </xf>
    <xf numFmtId="0" fontId="6" fillId="2" borderId="1" xfId="11" applyFont="1" applyFill="1" applyBorder="1" applyAlignment="1">
      <alignment horizontal="center" vertical="center" wrapText="1"/>
    </xf>
    <xf numFmtId="0" fontId="17" fillId="2" borderId="1" xfId="11" applyFont="1" applyFill="1" applyBorder="1" applyAlignment="1">
      <alignment horizontal="center" vertical="center"/>
    </xf>
    <xf numFmtId="0" fontId="6" fillId="2" borderId="9" xfId="11" applyFont="1" applyFill="1" applyBorder="1" applyAlignment="1">
      <alignment horizontal="center" vertical="center" wrapText="1"/>
    </xf>
    <xf numFmtId="0" fontId="6" fillId="2" borderId="27" xfId="11" applyFont="1" applyFill="1" applyBorder="1" applyAlignment="1">
      <alignment horizontal="center" vertical="center" wrapText="1"/>
    </xf>
    <xf numFmtId="0" fontId="6" fillId="2" borderId="10" xfId="11" applyFont="1" applyFill="1" applyBorder="1" applyAlignment="1">
      <alignment horizontal="center" vertical="center" wrapText="1"/>
    </xf>
    <xf numFmtId="0" fontId="6" fillId="2" borderId="51" xfId="11" applyFont="1" applyFill="1" applyBorder="1" applyAlignment="1">
      <alignment horizontal="center" vertical="center" wrapText="1"/>
    </xf>
    <xf numFmtId="0" fontId="6" fillId="2" borderId="68" xfId="11" applyFont="1" applyFill="1" applyBorder="1" applyAlignment="1">
      <alignment horizontal="center" vertical="center" wrapText="1"/>
    </xf>
    <xf numFmtId="0" fontId="6" fillId="2" borderId="13" xfId="11" applyFont="1" applyFill="1" applyBorder="1" applyAlignment="1">
      <alignment horizontal="center" vertical="center" wrapText="1"/>
    </xf>
    <xf numFmtId="0" fontId="16" fillId="0" borderId="0" xfId="1" applyFont="1" applyAlignment="1">
      <alignment horizontal="center" vertical="center"/>
    </xf>
    <xf numFmtId="0" fontId="17" fillId="5" borderId="9" xfId="1" applyFont="1" applyFill="1" applyBorder="1" applyAlignment="1">
      <alignment horizontal="center" vertical="center" wrapText="1"/>
    </xf>
    <xf numFmtId="0" fontId="17" fillId="5" borderId="12" xfId="1" applyFont="1" applyFill="1" applyBorder="1" applyAlignment="1">
      <alignment horizontal="center" vertical="center"/>
    </xf>
    <xf numFmtId="0" fontId="17" fillId="5" borderId="30" xfId="1" applyFont="1" applyFill="1" applyBorder="1" applyAlignment="1">
      <alignment horizontal="center" vertical="center"/>
    </xf>
    <xf numFmtId="0" fontId="17" fillId="5" borderId="8" xfId="1" applyFont="1" applyFill="1" applyBorder="1" applyAlignment="1">
      <alignment horizontal="center" vertical="center"/>
    </xf>
    <xf numFmtId="0" fontId="17" fillId="5" borderId="11" xfId="1" applyFont="1" applyFill="1" applyBorder="1" applyAlignment="1">
      <alignment horizontal="center" vertical="center"/>
    </xf>
    <xf numFmtId="0" fontId="17" fillId="5" borderId="75" xfId="1" applyFont="1" applyFill="1" applyBorder="1" applyAlignment="1">
      <alignment horizontal="center" vertical="center"/>
    </xf>
    <xf numFmtId="0" fontId="17" fillId="5" borderId="88" xfId="1" applyFont="1" applyFill="1" applyBorder="1" applyAlignment="1">
      <alignment horizontal="center" vertical="center" wrapText="1"/>
    </xf>
    <xf numFmtId="0" fontId="17" fillId="5" borderId="91" xfId="1" applyFont="1" applyFill="1" applyBorder="1" applyAlignment="1">
      <alignment horizontal="center" vertical="center" wrapText="1"/>
    </xf>
    <xf numFmtId="0" fontId="17" fillId="5" borderId="93" xfId="1" applyFont="1" applyFill="1" applyBorder="1" applyAlignment="1">
      <alignment horizontal="center" vertical="center" wrapText="1"/>
    </xf>
    <xf numFmtId="0" fontId="17" fillId="5" borderId="10" xfId="1" applyFont="1" applyFill="1" applyBorder="1" applyAlignment="1">
      <alignment horizontal="center" vertical="center" wrapText="1"/>
    </xf>
    <xf numFmtId="0" fontId="17" fillId="5" borderId="22" xfId="1" applyFont="1" applyFill="1" applyBorder="1" applyAlignment="1">
      <alignment horizontal="center" vertical="center"/>
    </xf>
    <xf numFmtId="0" fontId="17" fillId="5" borderId="33" xfId="1" applyFont="1" applyFill="1" applyBorder="1" applyAlignment="1">
      <alignment horizontal="center" vertical="center"/>
    </xf>
    <xf numFmtId="0" fontId="17" fillId="5" borderId="92" xfId="1" applyFont="1" applyFill="1" applyBorder="1" applyAlignment="1">
      <alignment horizontal="center" vertical="center" wrapText="1"/>
    </xf>
    <xf numFmtId="0" fontId="17" fillId="5" borderId="94" xfId="1" applyFont="1" applyFill="1" applyBorder="1" applyAlignment="1">
      <alignment horizontal="center" vertical="center"/>
    </xf>
    <xf numFmtId="0" fontId="17" fillId="0" borderId="105" xfId="1" applyFont="1" applyBorder="1" applyAlignment="1">
      <alignment vertical="center" wrapText="1"/>
    </xf>
    <xf numFmtId="0" fontId="17" fillId="0" borderId="104" xfId="1" applyFont="1" applyBorder="1" applyAlignment="1">
      <alignment vertical="center" wrapText="1"/>
    </xf>
    <xf numFmtId="0" fontId="17" fillId="0" borderId="106" xfId="1" applyFont="1" applyBorder="1" applyAlignment="1">
      <alignment vertical="center" wrapText="1"/>
    </xf>
    <xf numFmtId="0" fontId="17" fillId="0" borderId="107" xfId="1" applyFont="1" applyBorder="1" applyAlignment="1">
      <alignment vertical="center" wrapText="1"/>
    </xf>
    <xf numFmtId="0" fontId="17" fillId="0" borderId="0" xfId="1" applyFont="1" applyAlignment="1">
      <alignment vertical="center" wrapText="1"/>
    </xf>
    <xf numFmtId="0" fontId="17" fillId="0" borderId="66" xfId="1" applyFont="1" applyBorder="1" applyAlignment="1">
      <alignment vertical="center" wrapText="1"/>
    </xf>
    <xf numFmtId="0" fontId="17" fillId="0" borderId="108" xfId="1" applyFont="1" applyBorder="1" applyAlignment="1">
      <alignment vertical="center" wrapText="1"/>
    </xf>
    <xf numFmtId="0" fontId="17" fillId="0" borderId="109" xfId="1" applyFont="1" applyBorder="1" applyAlignment="1">
      <alignment vertical="center" wrapText="1"/>
    </xf>
    <xf numFmtId="0" fontId="17" fillId="0" borderId="26" xfId="1" applyFont="1" applyBorder="1" applyAlignment="1">
      <alignment vertical="center" wrapText="1"/>
    </xf>
    <xf numFmtId="0" fontId="17" fillId="5" borderId="11" xfId="1" applyFont="1" applyFill="1" applyBorder="1" applyAlignment="1">
      <alignment horizontal="center" vertical="center" wrapText="1"/>
    </xf>
    <xf numFmtId="0" fontId="17" fillId="5" borderId="75" xfId="1" applyFont="1" applyFill="1" applyBorder="1" applyAlignment="1">
      <alignment horizontal="center" vertical="center" wrapText="1"/>
    </xf>
  </cellXfs>
  <cellStyles count="13">
    <cellStyle name="桁区切り" xfId="12" builtinId="6"/>
    <cellStyle name="桁区切り 2" xfId="2" xr:uid="{00000000-0005-0000-0000-000002000000}"/>
    <cellStyle name="桁区切り 3" xfId="3" xr:uid="{00000000-0005-0000-0000-000003000000}"/>
    <cellStyle name="桁区切り 4" xfId="10" xr:uid="{00000000-0005-0000-0000-000004000000}"/>
    <cellStyle name="標準" xfId="0" builtinId="0"/>
    <cellStyle name="標準 10" xfId="7" xr:uid="{00000000-0005-0000-0000-000006000000}"/>
    <cellStyle name="標準 2" xfId="1" xr:uid="{00000000-0005-0000-0000-000007000000}"/>
    <cellStyle name="標準 2 2" xfId="4" xr:uid="{00000000-0005-0000-0000-000008000000}"/>
    <cellStyle name="標準 3" xfId="5" xr:uid="{00000000-0005-0000-0000-000009000000}"/>
    <cellStyle name="標準 4" xfId="9" xr:uid="{00000000-0005-0000-0000-00000A000000}"/>
    <cellStyle name="標準 5" xfId="11" xr:uid="{F1D94CE6-CAF6-4F44-854F-963AA2F602B8}"/>
    <cellStyle name="標準 6" xfId="8" xr:uid="{00000000-0005-0000-0000-00000B000000}"/>
    <cellStyle name="標準 8" xfId="6" xr:uid="{00000000-0005-0000-0000-00000C000000}"/>
  </cellStyles>
  <dxfs count="117">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b/>
        <i val="0"/>
        <color theme="0"/>
      </font>
      <fill>
        <patternFill>
          <bgColor rgb="FFFF0000"/>
        </patternFill>
      </fill>
    </dxf>
    <dxf>
      <font>
        <b/>
        <i val="0"/>
        <color rgb="FFC00000"/>
      </font>
      <fill>
        <patternFill patternType="none">
          <bgColor auto="1"/>
        </patternFill>
      </fill>
    </dxf>
  </dxfs>
  <tableStyles count="0" defaultTableStyle="TableStyleMedium2" defaultPivotStyle="PivotStyleLight16"/>
  <colors>
    <mruColors>
      <color rgb="FFFF9999"/>
      <color rgb="FFFFFFCC"/>
      <color rgb="FFCC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xdr:colOff>
      <xdr:row>4</xdr:row>
      <xdr:rowOff>8869</xdr:rowOff>
    </xdr:from>
    <xdr:to>
      <xdr:col>5</xdr:col>
      <xdr:colOff>0</xdr:colOff>
      <xdr:row>5</xdr:row>
      <xdr:rowOff>183931</xdr:rowOff>
    </xdr:to>
    <xdr:sp macro="" textlink="">
      <xdr:nvSpPr>
        <xdr:cNvPr id="2" name="Line 1">
          <a:extLst>
            <a:ext uri="{FF2B5EF4-FFF2-40B4-BE49-F238E27FC236}">
              <a16:creationId xmlns:a16="http://schemas.microsoft.com/office/drawing/2014/main" id="{04976FEE-B5EF-4BF3-9E4D-D60E13ACF415}"/>
            </a:ext>
          </a:extLst>
        </xdr:cNvPr>
        <xdr:cNvSpPr>
          <a:spLocks noChangeShapeType="1"/>
        </xdr:cNvSpPr>
      </xdr:nvSpPr>
      <xdr:spPr bwMode="auto">
        <a:xfrm>
          <a:off x="95251" y="751819"/>
          <a:ext cx="2190749" cy="365562"/>
        </a:xfrm>
        <a:prstGeom prst="line">
          <a:avLst/>
        </a:prstGeom>
        <a:noFill/>
        <a:ln w="9525">
          <a:solidFill>
            <a:srgbClr val="000000"/>
          </a:solidFill>
          <a:round/>
          <a:headEnd/>
          <a:tailEnd/>
        </a:ln>
      </xdr:spPr>
    </xdr:sp>
    <xdr:clientData/>
  </xdr:twoCellAnchor>
  <xdr:twoCellAnchor>
    <xdr:from>
      <xdr:col>1</xdr:col>
      <xdr:colOff>0</xdr:colOff>
      <xdr:row>22</xdr:row>
      <xdr:rowOff>12010</xdr:rowOff>
    </xdr:from>
    <xdr:to>
      <xdr:col>4</xdr:col>
      <xdr:colOff>2549802</xdr:colOff>
      <xdr:row>23</xdr:row>
      <xdr:rowOff>188589</xdr:rowOff>
    </xdr:to>
    <xdr:sp macro="" textlink="">
      <xdr:nvSpPr>
        <xdr:cNvPr id="3" name="Line 1">
          <a:extLst>
            <a:ext uri="{FF2B5EF4-FFF2-40B4-BE49-F238E27FC236}">
              <a16:creationId xmlns:a16="http://schemas.microsoft.com/office/drawing/2014/main" id="{EAF669AC-7EBD-459C-AC39-57C9E792EC8A}"/>
            </a:ext>
          </a:extLst>
        </xdr:cNvPr>
        <xdr:cNvSpPr>
          <a:spLocks noChangeShapeType="1"/>
        </xdr:cNvSpPr>
      </xdr:nvSpPr>
      <xdr:spPr bwMode="auto">
        <a:xfrm>
          <a:off x="95250" y="4183960"/>
          <a:ext cx="2187852" cy="367079"/>
        </a:xfrm>
        <a:prstGeom prst="line">
          <a:avLst/>
        </a:prstGeom>
        <a:noFill/>
        <a:ln w="9525">
          <a:solidFill>
            <a:srgbClr val="000000"/>
          </a:solidFill>
          <a:round/>
          <a:headEnd/>
          <a:tailEnd/>
        </a:ln>
      </xdr:spPr>
    </xdr:sp>
    <xdr:clientData/>
  </xdr:twoCellAnchor>
  <xdr:twoCellAnchor>
    <xdr:from>
      <xdr:col>1</xdr:col>
      <xdr:colOff>1</xdr:colOff>
      <xdr:row>4</xdr:row>
      <xdr:rowOff>8869</xdr:rowOff>
    </xdr:from>
    <xdr:to>
      <xdr:col>5</xdr:col>
      <xdr:colOff>0</xdr:colOff>
      <xdr:row>5</xdr:row>
      <xdr:rowOff>183931</xdr:rowOff>
    </xdr:to>
    <xdr:sp macro="" textlink="">
      <xdr:nvSpPr>
        <xdr:cNvPr id="4" name="Line 1">
          <a:extLst>
            <a:ext uri="{FF2B5EF4-FFF2-40B4-BE49-F238E27FC236}">
              <a16:creationId xmlns:a16="http://schemas.microsoft.com/office/drawing/2014/main" id="{DD84F5B4-8852-4C2B-BEE8-02809CF30905}"/>
            </a:ext>
          </a:extLst>
        </xdr:cNvPr>
        <xdr:cNvSpPr>
          <a:spLocks noChangeShapeType="1"/>
        </xdr:cNvSpPr>
      </xdr:nvSpPr>
      <xdr:spPr bwMode="auto">
        <a:xfrm>
          <a:off x="95251" y="751819"/>
          <a:ext cx="2190749" cy="365562"/>
        </a:xfrm>
        <a:prstGeom prst="line">
          <a:avLst/>
        </a:prstGeom>
        <a:noFill/>
        <a:ln w="9525">
          <a:solidFill>
            <a:srgbClr val="000000"/>
          </a:solidFill>
          <a:round/>
          <a:headEnd/>
          <a:tailEnd/>
        </a:ln>
      </xdr:spPr>
    </xdr:sp>
    <xdr:clientData/>
  </xdr:twoCellAnchor>
  <xdr:twoCellAnchor>
    <xdr:from>
      <xdr:col>1</xdr:col>
      <xdr:colOff>0</xdr:colOff>
      <xdr:row>22</xdr:row>
      <xdr:rowOff>12010</xdr:rowOff>
    </xdr:from>
    <xdr:to>
      <xdr:col>4</xdr:col>
      <xdr:colOff>2549802</xdr:colOff>
      <xdr:row>23</xdr:row>
      <xdr:rowOff>188589</xdr:rowOff>
    </xdr:to>
    <xdr:sp macro="" textlink="">
      <xdr:nvSpPr>
        <xdr:cNvPr id="5" name="Line 1">
          <a:extLst>
            <a:ext uri="{FF2B5EF4-FFF2-40B4-BE49-F238E27FC236}">
              <a16:creationId xmlns:a16="http://schemas.microsoft.com/office/drawing/2014/main" id="{B7102C65-4F34-42E1-AECD-D34F9F0D11C5}"/>
            </a:ext>
          </a:extLst>
        </xdr:cNvPr>
        <xdr:cNvSpPr>
          <a:spLocks noChangeShapeType="1"/>
        </xdr:cNvSpPr>
      </xdr:nvSpPr>
      <xdr:spPr bwMode="auto">
        <a:xfrm>
          <a:off x="95250" y="4183960"/>
          <a:ext cx="2187852" cy="367079"/>
        </a:xfrm>
        <a:prstGeom prst="line">
          <a:avLst/>
        </a:prstGeom>
        <a:noFill/>
        <a:ln w="9525">
          <a:solidFill>
            <a:srgbClr val="000000"/>
          </a:solidFill>
          <a:round/>
          <a:headEnd/>
          <a:tailEnd/>
        </a:ln>
      </xdr:spPr>
    </xdr:sp>
    <xdr:clientData/>
  </xdr:twoCellAnchor>
  <xdr:twoCellAnchor>
    <xdr:from>
      <xdr:col>1</xdr:col>
      <xdr:colOff>1</xdr:colOff>
      <xdr:row>4</xdr:row>
      <xdr:rowOff>8869</xdr:rowOff>
    </xdr:from>
    <xdr:to>
      <xdr:col>5</xdr:col>
      <xdr:colOff>0</xdr:colOff>
      <xdr:row>5</xdr:row>
      <xdr:rowOff>183931</xdr:rowOff>
    </xdr:to>
    <xdr:sp macro="" textlink="">
      <xdr:nvSpPr>
        <xdr:cNvPr id="6" name="Line 1">
          <a:extLst>
            <a:ext uri="{FF2B5EF4-FFF2-40B4-BE49-F238E27FC236}">
              <a16:creationId xmlns:a16="http://schemas.microsoft.com/office/drawing/2014/main" id="{BCBBF4ED-A167-45B7-831D-855D2D3BB25E}"/>
            </a:ext>
          </a:extLst>
        </xdr:cNvPr>
        <xdr:cNvSpPr>
          <a:spLocks noChangeShapeType="1"/>
        </xdr:cNvSpPr>
      </xdr:nvSpPr>
      <xdr:spPr bwMode="auto">
        <a:xfrm>
          <a:off x="95251" y="751819"/>
          <a:ext cx="2190749" cy="365562"/>
        </a:xfrm>
        <a:prstGeom prst="line">
          <a:avLst/>
        </a:prstGeom>
        <a:noFill/>
        <a:ln w="9525">
          <a:solidFill>
            <a:srgbClr val="000000"/>
          </a:solidFill>
          <a:round/>
          <a:headEnd/>
          <a:tailEnd/>
        </a:ln>
      </xdr:spPr>
    </xdr:sp>
    <xdr:clientData/>
  </xdr:twoCellAnchor>
  <xdr:twoCellAnchor>
    <xdr:from>
      <xdr:col>1</xdr:col>
      <xdr:colOff>0</xdr:colOff>
      <xdr:row>22</xdr:row>
      <xdr:rowOff>12010</xdr:rowOff>
    </xdr:from>
    <xdr:to>
      <xdr:col>4</xdr:col>
      <xdr:colOff>2549802</xdr:colOff>
      <xdr:row>23</xdr:row>
      <xdr:rowOff>188589</xdr:rowOff>
    </xdr:to>
    <xdr:sp macro="" textlink="">
      <xdr:nvSpPr>
        <xdr:cNvPr id="7" name="Line 1">
          <a:extLst>
            <a:ext uri="{FF2B5EF4-FFF2-40B4-BE49-F238E27FC236}">
              <a16:creationId xmlns:a16="http://schemas.microsoft.com/office/drawing/2014/main" id="{037C21D3-658C-406C-8822-D3BF49A0E2BA}"/>
            </a:ext>
          </a:extLst>
        </xdr:cNvPr>
        <xdr:cNvSpPr>
          <a:spLocks noChangeShapeType="1"/>
        </xdr:cNvSpPr>
      </xdr:nvSpPr>
      <xdr:spPr bwMode="auto">
        <a:xfrm>
          <a:off x="95250" y="4183960"/>
          <a:ext cx="2187852" cy="367079"/>
        </a:xfrm>
        <a:prstGeom prst="line">
          <a:avLst/>
        </a:prstGeom>
        <a:noFill/>
        <a:ln w="9525">
          <a:solidFill>
            <a:srgbClr val="000000"/>
          </a:solidFill>
          <a:round/>
          <a:headEnd/>
          <a:tailEnd/>
        </a:ln>
      </xdr:spPr>
    </xdr:sp>
    <xdr:clientData/>
  </xdr:twoCellAnchor>
  <xdr:twoCellAnchor>
    <xdr:from>
      <xdr:col>1</xdr:col>
      <xdr:colOff>1</xdr:colOff>
      <xdr:row>4</xdr:row>
      <xdr:rowOff>8869</xdr:rowOff>
    </xdr:from>
    <xdr:to>
      <xdr:col>5</xdr:col>
      <xdr:colOff>0</xdr:colOff>
      <xdr:row>5</xdr:row>
      <xdr:rowOff>183931</xdr:rowOff>
    </xdr:to>
    <xdr:sp macro="" textlink="">
      <xdr:nvSpPr>
        <xdr:cNvPr id="8" name="Line 1">
          <a:extLst>
            <a:ext uri="{FF2B5EF4-FFF2-40B4-BE49-F238E27FC236}">
              <a16:creationId xmlns:a16="http://schemas.microsoft.com/office/drawing/2014/main" id="{4FFE9DD2-DE89-4B3F-B365-73A90EC79C2F}"/>
            </a:ext>
          </a:extLst>
        </xdr:cNvPr>
        <xdr:cNvSpPr>
          <a:spLocks noChangeShapeType="1"/>
        </xdr:cNvSpPr>
      </xdr:nvSpPr>
      <xdr:spPr bwMode="auto">
        <a:xfrm>
          <a:off x="95251" y="751819"/>
          <a:ext cx="2190749" cy="365562"/>
        </a:xfrm>
        <a:prstGeom prst="line">
          <a:avLst/>
        </a:prstGeom>
        <a:noFill/>
        <a:ln w="9525">
          <a:solidFill>
            <a:srgbClr val="000000"/>
          </a:solidFill>
          <a:round/>
          <a:headEnd/>
          <a:tailEnd/>
        </a:ln>
      </xdr:spPr>
    </xdr:sp>
    <xdr:clientData/>
  </xdr:twoCellAnchor>
  <xdr:twoCellAnchor>
    <xdr:from>
      <xdr:col>1</xdr:col>
      <xdr:colOff>0</xdr:colOff>
      <xdr:row>22</xdr:row>
      <xdr:rowOff>12010</xdr:rowOff>
    </xdr:from>
    <xdr:to>
      <xdr:col>4</xdr:col>
      <xdr:colOff>2549802</xdr:colOff>
      <xdr:row>23</xdr:row>
      <xdr:rowOff>188589</xdr:rowOff>
    </xdr:to>
    <xdr:sp macro="" textlink="">
      <xdr:nvSpPr>
        <xdr:cNvPr id="9" name="Line 1">
          <a:extLst>
            <a:ext uri="{FF2B5EF4-FFF2-40B4-BE49-F238E27FC236}">
              <a16:creationId xmlns:a16="http://schemas.microsoft.com/office/drawing/2014/main" id="{7C2112A9-A72F-4AED-B4D7-FC321D2C6D60}"/>
            </a:ext>
          </a:extLst>
        </xdr:cNvPr>
        <xdr:cNvSpPr>
          <a:spLocks noChangeShapeType="1"/>
        </xdr:cNvSpPr>
      </xdr:nvSpPr>
      <xdr:spPr bwMode="auto">
        <a:xfrm>
          <a:off x="95250" y="4183960"/>
          <a:ext cx="2187852" cy="367079"/>
        </a:xfrm>
        <a:prstGeom prst="line">
          <a:avLst/>
        </a:prstGeom>
        <a:noFill/>
        <a:ln w="9525">
          <a:solidFill>
            <a:srgbClr val="000000"/>
          </a:solidFill>
          <a:round/>
          <a:headEnd/>
          <a:tailEnd/>
        </a:ln>
      </xdr:spPr>
    </xdr:sp>
    <xdr:clientData/>
  </xdr:twoCellAnchor>
  <xdr:twoCellAnchor>
    <xdr:from>
      <xdr:col>1</xdr:col>
      <xdr:colOff>1</xdr:colOff>
      <xdr:row>22</xdr:row>
      <xdr:rowOff>8869</xdr:rowOff>
    </xdr:from>
    <xdr:to>
      <xdr:col>5</xdr:col>
      <xdr:colOff>0</xdr:colOff>
      <xdr:row>23</xdr:row>
      <xdr:rowOff>183931</xdr:rowOff>
    </xdr:to>
    <xdr:sp macro="" textlink="">
      <xdr:nvSpPr>
        <xdr:cNvPr id="10" name="Line 1">
          <a:extLst>
            <a:ext uri="{FF2B5EF4-FFF2-40B4-BE49-F238E27FC236}">
              <a16:creationId xmlns:a16="http://schemas.microsoft.com/office/drawing/2014/main" id="{6B271126-E5F3-46F1-9437-4501B1DD1562}"/>
            </a:ext>
          </a:extLst>
        </xdr:cNvPr>
        <xdr:cNvSpPr>
          <a:spLocks noChangeShapeType="1"/>
        </xdr:cNvSpPr>
      </xdr:nvSpPr>
      <xdr:spPr bwMode="auto">
        <a:xfrm>
          <a:off x="95251" y="4180819"/>
          <a:ext cx="2190749" cy="365562"/>
        </a:xfrm>
        <a:prstGeom prst="line">
          <a:avLst/>
        </a:prstGeom>
        <a:noFill/>
        <a:ln w="9525">
          <a:solidFill>
            <a:srgbClr val="000000"/>
          </a:solidFill>
          <a:round/>
          <a:headEnd/>
          <a:tailEnd/>
        </a:ln>
      </xdr:spPr>
    </xdr:sp>
    <xdr:clientData/>
  </xdr:twoCellAnchor>
  <xdr:twoCellAnchor>
    <xdr:from>
      <xdr:col>1</xdr:col>
      <xdr:colOff>1</xdr:colOff>
      <xdr:row>22</xdr:row>
      <xdr:rowOff>8869</xdr:rowOff>
    </xdr:from>
    <xdr:to>
      <xdr:col>5</xdr:col>
      <xdr:colOff>0</xdr:colOff>
      <xdr:row>23</xdr:row>
      <xdr:rowOff>183931</xdr:rowOff>
    </xdr:to>
    <xdr:sp macro="" textlink="">
      <xdr:nvSpPr>
        <xdr:cNvPr id="11" name="Line 1">
          <a:extLst>
            <a:ext uri="{FF2B5EF4-FFF2-40B4-BE49-F238E27FC236}">
              <a16:creationId xmlns:a16="http://schemas.microsoft.com/office/drawing/2014/main" id="{26D49677-21DF-4019-89D7-7E284634F754}"/>
            </a:ext>
          </a:extLst>
        </xdr:cNvPr>
        <xdr:cNvSpPr>
          <a:spLocks noChangeShapeType="1"/>
        </xdr:cNvSpPr>
      </xdr:nvSpPr>
      <xdr:spPr bwMode="auto">
        <a:xfrm>
          <a:off x="95251" y="4180819"/>
          <a:ext cx="2190749" cy="365562"/>
        </a:xfrm>
        <a:prstGeom prst="line">
          <a:avLst/>
        </a:prstGeom>
        <a:noFill/>
        <a:ln w="9525">
          <a:solidFill>
            <a:srgbClr val="000000"/>
          </a:solidFill>
          <a:round/>
          <a:headEnd/>
          <a:tailEnd/>
        </a:ln>
      </xdr:spPr>
    </xdr:sp>
    <xdr:clientData/>
  </xdr:twoCellAnchor>
  <xdr:twoCellAnchor>
    <xdr:from>
      <xdr:col>1</xdr:col>
      <xdr:colOff>1</xdr:colOff>
      <xdr:row>22</xdr:row>
      <xdr:rowOff>8869</xdr:rowOff>
    </xdr:from>
    <xdr:to>
      <xdr:col>5</xdr:col>
      <xdr:colOff>0</xdr:colOff>
      <xdr:row>23</xdr:row>
      <xdr:rowOff>183931</xdr:rowOff>
    </xdr:to>
    <xdr:sp macro="" textlink="">
      <xdr:nvSpPr>
        <xdr:cNvPr id="12" name="Line 1">
          <a:extLst>
            <a:ext uri="{FF2B5EF4-FFF2-40B4-BE49-F238E27FC236}">
              <a16:creationId xmlns:a16="http://schemas.microsoft.com/office/drawing/2014/main" id="{B7201F0A-F0DB-470C-A4D1-A5F1429D69E3}"/>
            </a:ext>
          </a:extLst>
        </xdr:cNvPr>
        <xdr:cNvSpPr>
          <a:spLocks noChangeShapeType="1"/>
        </xdr:cNvSpPr>
      </xdr:nvSpPr>
      <xdr:spPr bwMode="auto">
        <a:xfrm>
          <a:off x="95251" y="4180819"/>
          <a:ext cx="2190749" cy="365562"/>
        </a:xfrm>
        <a:prstGeom prst="line">
          <a:avLst/>
        </a:prstGeom>
        <a:noFill/>
        <a:ln w="9525">
          <a:solidFill>
            <a:srgbClr val="000000"/>
          </a:solidFill>
          <a:round/>
          <a:headEnd/>
          <a:tailEnd/>
        </a:ln>
      </xdr:spPr>
    </xdr:sp>
    <xdr:clientData/>
  </xdr:twoCellAnchor>
  <xdr:twoCellAnchor>
    <xdr:from>
      <xdr:col>1</xdr:col>
      <xdr:colOff>1</xdr:colOff>
      <xdr:row>22</xdr:row>
      <xdr:rowOff>8869</xdr:rowOff>
    </xdr:from>
    <xdr:to>
      <xdr:col>5</xdr:col>
      <xdr:colOff>0</xdr:colOff>
      <xdr:row>23</xdr:row>
      <xdr:rowOff>183931</xdr:rowOff>
    </xdr:to>
    <xdr:sp macro="" textlink="">
      <xdr:nvSpPr>
        <xdr:cNvPr id="13" name="Line 1">
          <a:extLst>
            <a:ext uri="{FF2B5EF4-FFF2-40B4-BE49-F238E27FC236}">
              <a16:creationId xmlns:a16="http://schemas.microsoft.com/office/drawing/2014/main" id="{4A1F3336-435E-48D2-8419-EBC811EAEC60}"/>
            </a:ext>
          </a:extLst>
        </xdr:cNvPr>
        <xdr:cNvSpPr>
          <a:spLocks noChangeShapeType="1"/>
        </xdr:cNvSpPr>
      </xdr:nvSpPr>
      <xdr:spPr bwMode="auto">
        <a:xfrm>
          <a:off x="95251" y="4180819"/>
          <a:ext cx="2190749" cy="365562"/>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28</xdr:row>
      <xdr:rowOff>0</xdr:rowOff>
    </xdr:from>
    <xdr:to>
      <xdr:col>3</xdr:col>
      <xdr:colOff>0</xdr:colOff>
      <xdr:row>29</xdr:row>
      <xdr:rowOff>0</xdr:rowOff>
    </xdr:to>
    <xdr:sp macro="" textlink="">
      <xdr:nvSpPr>
        <xdr:cNvPr id="2" name="Line 1">
          <a:extLst>
            <a:ext uri="{FF2B5EF4-FFF2-40B4-BE49-F238E27FC236}">
              <a16:creationId xmlns:a16="http://schemas.microsoft.com/office/drawing/2014/main" id="{397C6AF1-A90A-4F7A-B75E-D800DF3C0C77}"/>
            </a:ext>
          </a:extLst>
        </xdr:cNvPr>
        <xdr:cNvSpPr>
          <a:spLocks noChangeShapeType="1"/>
        </xdr:cNvSpPr>
      </xdr:nvSpPr>
      <xdr:spPr bwMode="auto">
        <a:xfrm>
          <a:off x="95250" y="9210675"/>
          <a:ext cx="2333625" cy="3333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9"/>
  <sheetViews>
    <sheetView showGridLines="0" tabSelected="1" view="pageBreakPreview" zoomScaleNormal="100" zoomScaleSheetLayoutView="100" workbookViewId="0"/>
  </sheetViews>
  <sheetFormatPr defaultColWidth="9" defaultRowHeight="13.2"/>
  <cols>
    <col min="1" max="1" width="1.19921875" style="1" customWidth="1"/>
    <col min="2" max="2" width="4" style="2" customWidth="1"/>
    <col min="3" max="3" width="14.69921875" style="2" customWidth="1"/>
    <col min="4" max="4" width="5.09765625" style="3" customWidth="1"/>
    <col min="5" max="10" width="4.59765625" style="4" customWidth="1"/>
    <col min="11" max="11" width="12" style="5" customWidth="1"/>
    <col min="12" max="12" width="36.09765625" style="7" customWidth="1"/>
    <col min="13" max="16384" width="9" style="1"/>
  </cols>
  <sheetData>
    <row r="1" spans="1:12">
      <c r="L1" s="6" t="s">
        <v>0</v>
      </c>
    </row>
    <row r="2" spans="1:12">
      <c r="L2" s="6" t="s">
        <v>1</v>
      </c>
    </row>
    <row r="3" spans="1:12" ht="22.5" customHeight="1">
      <c r="B3" s="329" t="s">
        <v>55</v>
      </c>
      <c r="C3" s="329"/>
      <c r="D3" s="329"/>
      <c r="E3" s="329"/>
      <c r="F3" s="329"/>
      <c r="G3" s="329"/>
      <c r="H3" s="329"/>
      <c r="I3" s="329"/>
      <c r="J3" s="329"/>
      <c r="K3" s="329"/>
      <c r="L3" s="329"/>
    </row>
    <row r="4" spans="1:12" ht="16.5" customHeight="1"/>
    <row r="5" spans="1:12" ht="16.5" customHeight="1">
      <c r="B5" s="8" t="s">
        <v>2</v>
      </c>
    </row>
    <row r="6" spans="1:12" ht="16.5" customHeight="1"/>
    <row r="7" spans="1:12" ht="16.5" customHeight="1">
      <c r="A7" s="330" t="s">
        <v>54</v>
      </c>
      <c r="B7" s="330"/>
      <c r="C7" s="330"/>
      <c r="D7" s="330"/>
      <c r="E7" s="330"/>
      <c r="F7" s="330"/>
      <c r="G7" s="330"/>
      <c r="H7" s="330"/>
      <c r="I7" s="330"/>
      <c r="J7" s="330"/>
      <c r="K7" s="330"/>
      <c r="L7" s="330"/>
    </row>
    <row r="8" spans="1:12" ht="16.5" customHeight="1"/>
    <row r="9" spans="1:12">
      <c r="B9" s="327" t="s">
        <v>3</v>
      </c>
      <c r="C9" s="331" t="s">
        <v>4</v>
      </c>
      <c r="D9" s="332"/>
      <c r="E9" s="324"/>
      <c r="F9" s="324"/>
      <c r="G9" s="324"/>
      <c r="H9" s="324"/>
      <c r="I9" s="324"/>
      <c r="J9" s="324"/>
      <c r="K9" s="324"/>
      <c r="L9" s="324"/>
    </row>
    <row r="10" spans="1:12">
      <c r="B10" s="325"/>
      <c r="C10" s="331" t="s">
        <v>5</v>
      </c>
      <c r="D10" s="332"/>
      <c r="E10" s="324"/>
      <c r="F10" s="324"/>
      <c r="G10" s="324"/>
      <c r="H10" s="324"/>
      <c r="I10" s="324"/>
      <c r="J10" s="324"/>
      <c r="K10" s="324"/>
      <c r="L10" s="324"/>
    </row>
    <row r="11" spans="1:12">
      <c r="B11" s="325"/>
      <c r="C11" s="331" t="s">
        <v>6</v>
      </c>
      <c r="D11" s="332"/>
      <c r="E11" s="324"/>
      <c r="F11" s="324"/>
      <c r="G11" s="324"/>
      <c r="H11" s="324"/>
      <c r="I11" s="324"/>
      <c r="J11" s="324"/>
      <c r="K11" s="324"/>
      <c r="L11" s="324"/>
    </row>
    <row r="12" spans="1:12">
      <c r="B12" s="325"/>
      <c r="C12" s="331" t="s">
        <v>7</v>
      </c>
      <c r="D12" s="332"/>
      <c r="E12" s="324"/>
      <c r="F12" s="324"/>
      <c r="G12" s="324"/>
      <c r="H12" s="324"/>
      <c r="I12" s="324"/>
      <c r="J12" s="324"/>
      <c r="K12" s="324"/>
      <c r="L12" s="324"/>
    </row>
    <row r="13" spans="1:12">
      <c r="B13" s="325"/>
      <c r="C13" s="331" t="s">
        <v>8</v>
      </c>
      <c r="D13" s="332"/>
      <c r="E13" s="324"/>
      <c r="F13" s="324"/>
      <c r="G13" s="324"/>
      <c r="H13" s="324"/>
      <c r="I13" s="324"/>
      <c r="J13" s="324"/>
      <c r="K13" s="324"/>
      <c r="L13" s="324"/>
    </row>
    <row r="14" spans="1:12">
      <c r="B14" s="325"/>
      <c r="C14" s="331" t="s">
        <v>9</v>
      </c>
      <c r="D14" s="332"/>
      <c r="E14" s="324"/>
      <c r="F14" s="324"/>
      <c r="G14" s="324"/>
      <c r="H14" s="324"/>
      <c r="I14" s="324"/>
      <c r="J14" s="324"/>
      <c r="K14" s="324"/>
      <c r="L14" s="324"/>
    </row>
    <row r="15" spans="1:12">
      <c r="B15" s="325"/>
      <c r="C15" s="331" t="s">
        <v>10</v>
      </c>
      <c r="D15" s="332"/>
      <c r="E15" s="324"/>
      <c r="F15" s="324"/>
      <c r="G15" s="324"/>
      <c r="H15" s="324"/>
      <c r="I15" s="324"/>
      <c r="J15" s="324"/>
      <c r="K15" s="324"/>
      <c r="L15" s="324"/>
    </row>
    <row r="17" spans="2:12">
      <c r="B17" s="325" t="s">
        <v>11</v>
      </c>
      <c r="C17" s="325" t="s">
        <v>12</v>
      </c>
      <c r="D17" s="326" t="s">
        <v>13</v>
      </c>
      <c r="E17" s="326"/>
      <c r="F17" s="326"/>
      <c r="G17" s="326"/>
      <c r="H17" s="326"/>
      <c r="I17" s="326"/>
      <c r="J17" s="326"/>
      <c r="K17" s="327" t="s">
        <v>14</v>
      </c>
      <c r="L17" s="327" t="s">
        <v>15</v>
      </c>
    </row>
    <row r="18" spans="2:12">
      <c r="B18" s="325"/>
      <c r="C18" s="325"/>
      <c r="D18" s="9" t="s">
        <v>16</v>
      </c>
      <c r="E18" s="328" t="s">
        <v>17</v>
      </c>
      <c r="F18" s="328"/>
      <c r="G18" s="328"/>
      <c r="H18" s="328"/>
      <c r="I18" s="328"/>
      <c r="J18" s="328"/>
      <c r="K18" s="327"/>
      <c r="L18" s="327"/>
    </row>
    <row r="19" spans="2:12" ht="37.5" customHeight="1">
      <c r="B19" s="10" t="s">
        <v>18</v>
      </c>
      <c r="C19" s="11" t="s">
        <v>19</v>
      </c>
      <c r="D19" s="12">
        <v>11</v>
      </c>
      <c r="E19" s="13">
        <v>2</v>
      </c>
      <c r="F19" s="13">
        <v>-4</v>
      </c>
      <c r="G19" s="13" t="s">
        <v>20</v>
      </c>
      <c r="H19" s="13" t="s">
        <v>21</v>
      </c>
      <c r="I19" s="13" t="s">
        <v>22</v>
      </c>
      <c r="J19" s="13" t="s">
        <v>23</v>
      </c>
      <c r="K19" s="14" t="s">
        <v>24</v>
      </c>
      <c r="L19" s="15" t="s">
        <v>25</v>
      </c>
    </row>
    <row r="20" spans="2:12" ht="37.5" customHeight="1">
      <c r="B20" s="10" t="s">
        <v>18</v>
      </c>
      <c r="C20" s="11" t="s">
        <v>26</v>
      </c>
      <c r="D20" s="12">
        <v>9</v>
      </c>
      <c r="E20" s="13">
        <v>2</v>
      </c>
      <c r="F20" s="13">
        <v>-3</v>
      </c>
      <c r="G20" s="13" t="s">
        <v>20</v>
      </c>
      <c r="H20" s="13" t="s">
        <v>27</v>
      </c>
      <c r="I20" s="13"/>
      <c r="J20" s="13"/>
      <c r="K20" s="14" t="s">
        <v>28</v>
      </c>
      <c r="L20" s="15" t="s">
        <v>29</v>
      </c>
    </row>
    <row r="21" spans="2:12" ht="37.5" customHeight="1">
      <c r="B21" s="10" t="s">
        <v>18</v>
      </c>
      <c r="C21" s="11" t="s">
        <v>30</v>
      </c>
      <c r="D21" s="12">
        <v>9</v>
      </c>
      <c r="E21" s="13">
        <v>2</v>
      </c>
      <c r="F21" s="13">
        <v>-3</v>
      </c>
      <c r="G21" s="13" t="s">
        <v>20</v>
      </c>
      <c r="H21" s="13" t="s">
        <v>27</v>
      </c>
      <c r="I21" s="13"/>
      <c r="J21" s="13"/>
      <c r="K21" s="14" t="s">
        <v>28</v>
      </c>
      <c r="L21" s="15" t="s">
        <v>31</v>
      </c>
    </row>
    <row r="22" spans="2:12" ht="37.5" customHeight="1">
      <c r="B22" s="11">
        <v>1</v>
      </c>
      <c r="C22" s="11"/>
      <c r="D22" s="12"/>
      <c r="E22" s="13"/>
      <c r="F22" s="13"/>
      <c r="G22" s="13"/>
      <c r="H22" s="13"/>
      <c r="I22" s="13"/>
      <c r="J22" s="13"/>
      <c r="K22" s="14"/>
      <c r="L22" s="15"/>
    </row>
    <row r="23" spans="2:12" ht="37.5" customHeight="1">
      <c r="B23" s="11">
        <v>2</v>
      </c>
      <c r="C23" s="11"/>
      <c r="D23" s="12"/>
      <c r="E23" s="13"/>
      <c r="F23" s="13"/>
      <c r="G23" s="13"/>
      <c r="H23" s="13"/>
      <c r="I23" s="13"/>
      <c r="J23" s="13"/>
      <c r="K23" s="14"/>
      <c r="L23" s="15"/>
    </row>
    <row r="24" spans="2:12" ht="37.5" customHeight="1">
      <c r="B24" s="11">
        <v>3</v>
      </c>
      <c r="C24" s="11"/>
      <c r="D24" s="12"/>
      <c r="E24" s="13"/>
      <c r="F24" s="13"/>
      <c r="G24" s="13"/>
      <c r="H24" s="13"/>
      <c r="I24" s="13"/>
      <c r="J24" s="13"/>
      <c r="K24" s="14"/>
      <c r="L24" s="15"/>
    </row>
    <row r="25" spans="2:12" ht="37.5" customHeight="1">
      <c r="B25" s="11">
        <v>4</v>
      </c>
      <c r="C25" s="11"/>
      <c r="D25" s="12"/>
      <c r="E25" s="13"/>
      <c r="F25" s="13"/>
      <c r="G25" s="13"/>
      <c r="H25" s="13"/>
      <c r="I25" s="13"/>
      <c r="J25" s="13"/>
      <c r="K25" s="14"/>
      <c r="L25" s="15"/>
    </row>
    <row r="26" spans="2:12" ht="37.5" customHeight="1">
      <c r="B26" s="11">
        <v>5</v>
      </c>
      <c r="C26" s="11"/>
      <c r="D26" s="12"/>
      <c r="E26" s="13"/>
      <c r="F26" s="13"/>
      <c r="G26" s="13"/>
      <c r="H26" s="13"/>
      <c r="I26" s="13"/>
      <c r="J26" s="13"/>
      <c r="K26" s="14"/>
      <c r="L26" s="15"/>
    </row>
    <row r="27" spans="2:12" ht="37.5" customHeight="1">
      <c r="B27" s="11">
        <v>6</v>
      </c>
      <c r="C27" s="11"/>
      <c r="D27" s="12"/>
      <c r="E27" s="13"/>
      <c r="F27" s="13"/>
      <c r="G27" s="13"/>
      <c r="H27" s="13"/>
      <c r="I27" s="13"/>
      <c r="J27" s="13"/>
      <c r="K27" s="14"/>
      <c r="L27" s="15"/>
    </row>
    <row r="28" spans="2:12" ht="37.5" customHeight="1">
      <c r="B28" s="11">
        <v>7</v>
      </c>
      <c r="C28" s="11"/>
      <c r="D28" s="12"/>
      <c r="E28" s="13"/>
      <c r="F28" s="13"/>
      <c r="G28" s="13"/>
      <c r="H28" s="13"/>
      <c r="I28" s="13"/>
      <c r="J28" s="13"/>
      <c r="K28" s="14"/>
      <c r="L28" s="15"/>
    </row>
    <row r="29" spans="2:12" ht="37.5" customHeight="1">
      <c r="B29" s="11">
        <v>8</v>
      </c>
      <c r="C29" s="11"/>
      <c r="D29" s="12"/>
      <c r="E29" s="13"/>
      <c r="F29" s="13"/>
      <c r="G29" s="13"/>
      <c r="H29" s="13"/>
      <c r="I29" s="13"/>
      <c r="J29" s="13"/>
      <c r="K29" s="14"/>
      <c r="L29" s="15"/>
    </row>
    <row r="30" spans="2:12" ht="37.5" customHeight="1">
      <c r="B30" s="11">
        <v>9</v>
      </c>
      <c r="C30" s="11"/>
      <c r="D30" s="12"/>
      <c r="E30" s="13"/>
      <c r="F30" s="13"/>
      <c r="G30" s="13"/>
      <c r="H30" s="13"/>
      <c r="I30" s="13"/>
      <c r="J30" s="13"/>
      <c r="K30" s="14"/>
      <c r="L30" s="15"/>
    </row>
    <row r="31" spans="2:12" ht="37.5" customHeight="1">
      <c r="B31" s="11">
        <v>10</v>
      </c>
      <c r="C31" s="11"/>
      <c r="D31" s="12"/>
      <c r="E31" s="13"/>
      <c r="F31" s="13"/>
      <c r="G31" s="13"/>
      <c r="H31" s="13"/>
      <c r="I31" s="13"/>
      <c r="J31" s="13"/>
      <c r="K31" s="14"/>
      <c r="L31" s="15"/>
    </row>
    <row r="32" spans="2:12">
      <c r="B32" s="8"/>
    </row>
    <row r="33" spans="2:2" ht="15" customHeight="1">
      <c r="B33" s="8" t="s">
        <v>32</v>
      </c>
    </row>
    <row r="34" spans="2:2" ht="15" customHeight="1">
      <c r="B34" s="16" t="s">
        <v>33</v>
      </c>
    </row>
    <row r="35" spans="2:2" ht="15" customHeight="1">
      <c r="B35" s="8" t="s">
        <v>34</v>
      </c>
    </row>
    <row r="36" spans="2:2" ht="15" customHeight="1">
      <c r="B36" s="8" t="s">
        <v>35</v>
      </c>
    </row>
    <row r="37" spans="2:2" ht="15" customHeight="1">
      <c r="B37" s="8" t="s">
        <v>36</v>
      </c>
    </row>
    <row r="38" spans="2:2" ht="15" customHeight="1">
      <c r="B38" s="8" t="s">
        <v>37</v>
      </c>
    </row>
    <row r="39" spans="2:2" ht="15" customHeight="1">
      <c r="B39" s="8" t="s">
        <v>38</v>
      </c>
    </row>
  </sheetData>
  <mergeCells count="23">
    <mergeCell ref="B3:L3"/>
    <mergeCell ref="A7:L7"/>
    <mergeCell ref="B9:B15"/>
    <mergeCell ref="C9:D9"/>
    <mergeCell ref="E9:L9"/>
    <mergeCell ref="C10:D10"/>
    <mergeCell ref="E10:L10"/>
    <mergeCell ref="C11:D11"/>
    <mergeCell ref="E11:L11"/>
    <mergeCell ref="C12:D12"/>
    <mergeCell ref="E12:L12"/>
    <mergeCell ref="C13:D13"/>
    <mergeCell ref="E13:L13"/>
    <mergeCell ref="C14:D14"/>
    <mergeCell ref="E14:L14"/>
    <mergeCell ref="C15:D15"/>
    <mergeCell ref="E15:L15"/>
    <mergeCell ref="B17:B18"/>
    <mergeCell ref="C17:C18"/>
    <mergeCell ref="D17:J17"/>
    <mergeCell ref="K17:K18"/>
    <mergeCell ref="L17:L18"/>
    <mergeCell ref="E18:J18"/>
  </mergeCells>
  <phoneticPr fontId="3"/>
  <pageMargins left="0.7" right="0.7" top="0.75" bottom="0.75" header="0.3" footer="0.3"/>
  <pageSetup paperSize="9" scale="8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EBF8B-CB39-47C1-8B89-D46A647CB9AA}">
  <sheetPr>
    <pageSetUpPr fitToPage="1"/>
  </sheetPr>
  <dimension ref="B1:CA434"/>
  <sheetViews>
    <sheetView view="pageBreakPreview" zoomScaleNormal="100" zoomScaleSheetLayoutView="100" workbookViewId="0"/>
  </sheetViews>
  <sheetFormatPr defaultColWidth="12.59765625" defaultRowHeight="12"/>
  <cols>
    <col min="1" max="1" width="1.09765625" style="115" customWidth="1"/>
    <col min="2" max="2" width="5" style="115" customWidth="1"/>
    <col min="3" max="3" width="9.69921875" style="115" bestFit="1" customWidth="1"/>
    <col min="4" max="4" width="5" style="115" customWidth="1"/>
    <col min="5" max="5" width="17.19921875" style="115" bestFit="1" customWidth="1"/>
    <col min="6" max="6" width="10.59765625" style="115" bestFit="1" customWidth="1"/>
    <col min="7" max="10" width="10" style="115" customWidth="1"/>
    <col min="11" max="11" width="39.19921875" style="115" customWidth="1"/>
    <col min="12" max="12" width="1.19921875" style="115" customWidth="1"/>
    <col min="13" max="13" width="2.3984375" style="115" customWidth="1"/>
    <col min="14" max="14" width="9.8984375" style="115" customWidth="1"/>
    <col min="15" max="15" width="2.5" style="115" customWidth="1"/>
    <col min="16" max="16" width="12.19921875" style="115" bestFit="1" customWidth="1"/>
    <col min="17" max="18" width="9.59765625" style="115" customWidth="1"/>
    <col min="19" max="19" width="9.3984375" style="115" bestFit="1" customWidth="1"/>
    <col min="20" max="20" width="9.59765625" style="115" customWidth="1"/>
    <col min="21" max="21" width="2.5" style="115" customWidth="1"/>
    <col min="22" max="25" width="10" style="115" customWidth="1"/>
    <col min="26" max="26" width="2.5" style="115" customWidth="1"/>
    <col min="27" max="30" width="10.8984375" style="115" customWidth="1"/>
    <col min="31" max="31" width="2.5" style="115" customWidth="1"/>
    <col min="32" max="36" width="10" style="115" customWidth="1"/>
    <col min="37" max="37" width="2.5" style="115" customWidth="1"/>
    <col min="38" max="55" width="11.3984375" style="115" customWidth="1"/>
    <col min="56" max="56" width="2.5" style="115" customWidth="1"/>
    <col min="57" max="16384" width="12.59765625" style="115"/>
  </cols>
  <sheetData>
    <row r="1" spans="2:55">
      <c r="K1" s="122" t="s">
        <v>404</v>
      </c>
      <c r="M1" s="165" t="s">
        <v>430</v>
      </c>
    </row>
    <row r="2" spans="2:55" ht="13.2">
      <c r="B2" s="386" t="s">
        <v>444</v>
      </c>
      <c r="C2" s="386"/>
      <c r="D2" s="386"/>
      <c r="E2" s="386"/>
      <c r="F2" s="386"/>
      <c r="G2" s="386"/>
      <c r="H2" s="386"/>
      <c r="I2" s="386"/>
      <c r="J2" s="386"/>
      <c r="K2" s="386"/>
      <c r="M2" s="165" t="s">
        <v>443</v>
      </c>
    </row>
    <row r="3" spans="2:55" ht="6" customHeight="1"/>
    <row r="4" spans="2:55" ht="12.6" thickBot="1">
      <c r="B4" s="115" t="s">
        <v>393</v>
      </c>
      <c r="N4" s="115" t="s">
        <v>431</v>
      </c>
    </row>
    <row r="5" spans="2:55">
      <c r="B5" s="391" t="s">
        <v>474</v>
      </c>
      <c r="C5" s="392"/>
      <c r="D5" s="392"/>
      <c r="E5" s="392"/>
      <c r="F5" s="392"/>
      <c r="G5" s="392"/>
      <c r="H5" s="392"/>
      <c r="I5" s="392"/>
      <c r="J5" s="392"/>
      <c r="K5" s="393"/>
      <c r="N5" s="119" t="s">
        <v>352</v>
      </c>
    </row>
    <row r="6" spans="2:55">
      <c r="B6" s="394"/>
      <c r="C6" s="395"/>
      <c r="D6" s="395"/>
      <c r="E6" s="395"/>
      <c r="F6" s="395"/>
      <c r="G6" s="395"/>
      <c r="H6" s="395"/>
      <c r="I6" s="395"/>
      <c r="J6" s="395"/>
      <c r="K6" s="396"/>
      <c r="N6" s="119" t="s">
        <v>353</v>
      </c>
    </row>
    <row r="7" spans="2:55">
      <c r="B7" s="394"/>
      <c r="C7" s="395"/>
      <c r="D7" s="395"/>
      <c r="E7" s="395"/>
      <c r="F7" s="395"/>
      <c r="G7" s="395"/>
      <c r="H7" s="395"/>
      <c r="I7" s="395"/>
      <c r="J7" s="395"/>
      <c r="K7" s="396"/>
    </row>
    <row r="8" spans="2:55">
      <c r="B8" s="394"/>
      <c r="C8" s="395"/>
      <c r="D8" s="395"/>
      <c r="E8" s="395"/>
      <c r="F8" s="395"/>
      <c r="G8" s="395"/>
      <c r="H8" s="395"/>
      <c r="I8" s="395"/>
      <c r="J8" s="395"/>
      <c r="K8" s="396"/>
    </row>
    <row r="9" spans="2:55">
      <c r="B9" s="394"/>
      <c r="C9" s="395"/>
      <c r="D9" s="395"/>
      <c r="E9" s="395"/>
      <c r="F9" s="395"/>
      <c r="G9" s="395"/>
      <c r="H9" s="395"/>
      <c r="I9" s="395"/>
      <c r="J9" s="395"/>
      <c r="K9" s="396"/>
    </row>
    <row r="10" spans="2:55">
      <c r="B10" s="394"/>
      <c r="C10" s="395"/>
      <c r="D10" s="395"/>
      <c r="E10" s="395"/>
      <c r="F10" s="395"/>
      <c r="G10" s="395"/>
      <c r="H10" s="395"/>
      <c r="I10" s="395"/>
      <c r="J10" s="395"/>
      <c r="K10" s="396"/>
    </row>
    <row r="11" spans="2:55" ht="12.6" thickBot="1">
      <c r="B11" s="397"/>
      <c r="C11" s="398"/>
      <c r="D11" s="398"/>
      <c r="E11" s="398"/>
      <c r="F11" s="398"/>
      <c r="G11" s="398"/>
      <c r="H11" s="398"/>
      <c r="I11" s="398"/>
      <c r="J11" s="398"/>
      <c r="K11" s="399"/>
    </row>
    <row r="12" spans="2:55">
      <c r="P12" s="115" t="s">
        <v>436</v>
      </c>
      <c r="V12" s="115" t="s">
        <v>435</v>
      </c>
      <c r="AA12" s="115" t="s">
        <v>434</v>
      </c>
      <c r="AF12" s="115" t="s">
        <v>433</v>
      </c>
      <c r="AL12" s="115" t="s">
        <v>432</v>
      </c>
    </row>
    <row r="13" spans="2:55" s="114" customFormat="1">
      <c r="B13" s="390" t="s">
        <v>394</v>
      </c>
      <c r="C13" s="401" t="s">
        <v>445</v>
      </c>
      <c r="D13" s="400" t="s">
        <v>395</v>
      </c>
      <c r="E13" s="390" t="s">
        <v>390</v>
      </c>
      <c r="F13" s="400" t="s">
        <v>396</v>
      </c>
      <c r="G13" s="400" t="s">
        <v>437</v>
      </c>
      <c r="H13" s="400"/>
      <c r="I13" s="400"/>
      <c r="J13" s="400"/>
      <c r="K13" s="390" t="s">
        <v>401</v>
      </c>
      <c r="N13" s="387" t="s">
        <v>405</v>
      </c>
      <c r="P13" s="402" t="s">
        <v>402</v>
      </c>
      <c r="Q13" s="403"/>
      <c r="R13" s="403"/>
      <c r="S13" s="403"/>
      <c r="T13" s="404"/>
      <c r="V13" s="390" t="s">
        <v>406</v>
      </c>
      <c r="W13" s="390"/>
      <c r="X13" s="390"/>
      <c r="Y13" s="390"/>
      <c r="AA13" s="131" t="s">
        <v>413</v>
      </c>
      <c r="AB13" s="132"/>
      <c r="AC13" s="132"/>
      <c r="AD13" s="133"/>
      <c r="AF13" s="157" t="s">
        <v>407</v>
      </c>
      <c r="AG13" s="158"/>
      <c r="AH13" s="159"/>
      <c r="AI13" s="159"/>
      <c r="AJ13" s="160"/>
      <c r="AL13" s="161" t="s">
        <v>428</v>
      </c>
      <c r="AM13" s="154" t="s">
        <v>414</v>
      </c>
      <c r="AN13" s="150" t="s">
        <v>415</v>
      </c>
      <c r="AO13" s="151"/>
      <c r="AP13" s="151"/>
      <c r="AQ13" s="151"/>
      <c r="AR13" s="152"/>
      <c r="AS13" s="145" t="s">
        <v>420</v>
      </c>
      <c r="AT13" s="146"/>
      <c r="AU13" s="146"/>
      <c r="AV13" s="146"/>
      <c r="AW13" s="146"/>
      <c r="AX13" s="146"/>
      <c r="AY13" s="146"/>
      <c r="AZ13" s="146"/>
      <c r="BA13" s="147"/>
      <c r="BB13" s="142" t="s">
        <v>424</v>
      </c>
      <c r="BC13" s="116" t="s">
        <v>426</v>
      </c>
    </row>
    <row r="14" spans="2:55" s="114" customFormat="1">
      <c r="B14" s="390"/>
      <c r="C14" s="401"/>
      <c r="D14" s="400"/>
      <c r="E14" s="390"/>
      <c r="F14" s="400"/>
      <c r="G14" s="400"/>
      <c r="H14" s="400"/>
      <c r="I14" s="400"/>
      <c r="J14" s="400"/>
      <c r="K14" s="390"/>
      <c r="N14" s="388"/>
      <c r="P14" s="405"/>
      <c r="Q14" s="406"/>
      <c r="R14" s="406"/>
      <c r="S14" s="406"/>
      <c r="T14" s="407"/>
      <c r="V14" s="390"/>
      <c r="W14" s="390"/>
      <c r="X14" s="390"/>
      <c r="Y14" s="390"/>
      <c r="AA14" s="134" t="s">
        <v>452</v>
      </c>
      <c r="AB14" s="135"/>
      <c r="AC14" s="135"/>
      <c r="AD14" s="136"/>
      <c r="AF14" s="164" t="s">
        <v>412</v>
      </c>
      <c r="AG14" s="128" t="s">
        <v>429</v>
      </c>
      <c r="AH14" s="129"/>
      <c r="AI14" s="129"/>
      <c r="AJ14" s="130"/>
      <c r="AL14" s="162" t="s">
        <v>412</v>
      </c>
      <c r="AM14" s="155" t="s">
        <v>412</v>
      </c>
      <c r="AN14" s="153" t="s">
        <v>412</v>
      </c>
      <c r="AO14" s="128" t="s">
        <v>419</v>
      </c>
      <c r="AP14" s="129"/>
      <c r="AQ14" s="129"/>
      <c r="AR14" s="130"/>
      <c r="AS14" s="148" t="s">
        <v>412</v>
      </c>
      <c r="AT14" s="139" t="s">
        <v>422</v>
      </c>
      <c r="AU14" s="140"/>
      <c r="AV14" s="140"/>
      <c r="AW14" s="141"/>
      <c r="AX14" s="134" t="s">
        <v>423</v>
      </c>
      <c r="AY14" s="135"/>
      <c r="AZ14" s="135"/>
      <c r="BA14" s="136"/>
      <c r="BB14" s="143" t="s">
        <v>412</v>
      </c>
      <c r="BC14" s="117" t="s">
        <v>412</v>
      </c>
    </row>
    <row r="15" spans="2:55">
      <c r="B15" s="390"/>
      <c r="C15" s="401"/>
      <c r="D15" s="400"/>
      <c r="E15" s="390"/>
      <c r="F15" s="400"/>
      <c r="G15" s="118" t="s">
        <v>397</v>
      </c>
      <c r="H15" s="118" t="s">
        <v>398</v>
      </c>
      <c r="I15" s="118" t="s">
        <v>399</v>
      </c>
      <c r="J15" s="118" t="s">
        <v>400</v>
      </c>
      <c r="K15" s="390"/>
      <c r="N15" s="389"/>
      <c r="P15" s="123" t="s">
        <v>403</v>
      </c>
      <c r="Q15" s="118" t="s">
        <v>397</v>
      </c>
      <c r="R15" s="118" t="s">
        <v>398</v>
      </c>
      <c r="S15" s="118" t="s">
        <v>399</v>
      </c>
      <c r="T15" s="118" t="s">
        <v>400</v>
      </c>
      <c r="V15" s="118" t="s">
        <v>397</v>
      </c>
      <c r="W15" s="118" t="s">
        <v>398</v>
      </c>
      <c r="X15" s="118" t="s">
        <v>399</v>
      </c>
      <c r="Y15" s="118" t="s">
        <v>400</v>
      </c>
      <c r="AA15" s="127" t="s">
        <v>397</v>
      </c>
      <c r="AB15" s="127" t="s">
        <v>398</v>
      </c>
      <c r="AC15" s="127" t="s">
        <v>399</v>
      </c>
      <c r="AD15" s="127" t="s">
        <v>400</v>
      </c>
      <c r="AF15" s="163"/>
      <c r="AG15" s="118" t="s">
        <v>411</v>
      </c>
      <c r="AH15" s="118" t="s">
        <v>410</v>
      </c>
      <c r="AI15" s="118" t="s">
        <v>409</v>
      </c>
      <c r="AJ15" s="118" t="s">
        <v>408</v>
      </c>
      <c r="AL15" s="163" t="s">
        <v>418</v>
      </c>
      <c r="AM15" s="156" t="s">
        <v>416</v>
      </c>
      <c r="AN15" s="153" t="s">
        <v>417</v>
      </c>
      <c r="AO15" s="118" t="s">
        <v>397</v>
      </c>
      <c r="AP15" s="118" t="s">
        <v>398</v>
      </c>
      <c r="AQ15" s="118" t="s">
        <v>399</v>
      </c>
      <c r="AR15" s="118" t="s">
        <v>400</v>
      </c>
      <c r="AS15" s="149" t="s">
        <v>421</v>
      </c>
      <c r="AT15" s="138" t="s">
        <v>397</v>
      </c>
      <c r="AU15" s="138" t="s">
        <v>398</v>
      </c>
      <c r="AV15" s="138" t="s">
        <v>399</v>
      </c>
      <c r="AW15" s="138" t="s">
        <v>400</v>
      </c>
      <c r="AX15" s="118" t="s">
        <v>397</v>
      </c>
      <c r="AY15" s="118" t="s">
        <v>398</v>
      </c>
      <c r="AZ15" s="118" t="s">
        <v>399</v>
      </c>
      <c r="BA15" s="118" t="s">
        <v>400</v>
      </c>
      <c r="BB15" s="144" t="s">
        <v>425</v>
      </c>
      <c r="BC15" s="127" t="s">
        <v>427</v>
      </c>
    </row>
    <row r="16" spans="2:55" ht="5.25" customHeight="1"/>
    <row r="17" spans="2:79">
      <c r="B17" s="119">
        <v>1</v>
      </c>
      <c r="C17" s="125" t="s">
        <v>318</v>
      </c>
      <c r="D17" s="119">
        <v>1</v>
      </c>
      <c r="E17" s="121" t="s">
        <v>77</v>
      </c>
      <c r="F17" s="119">
        <v>3</v>
      </c>
      <c r="G17" s="120"/>
      <c r="H17" s="120"/>
      <c r="I17" s="120"/>
      <c r="J17" s="166"/>
      <c r="K17" s="121"/>
      <c r="N17" s="167" t="str">
        <f>IF(AF17="●","入力不備",IF(AL17="●","水準未達（失格）",IF(AM17="●",4,IF(AN17="●",3,IF(AS17="●",2,IF(BB17="●",1,IF(BC17="●",0,"分類エラー")))))))</f>
        <v>入力不備</v>
      </c>
      <c r="O17" s="137"/>
      <c r="P17" s="119"/>
      <c r="Q17" s="119"/>
      <c r="R17" s="119"/>
      <c r="S17" s="119"/>
      <c r="T17" s="119"/>
      <c r="U17" s="137"/>
      <c r="V17" s="119"/>
      <c r="W17" s="119"/>
      <c r="X17" s="119"/>
      <c r="Y17" s="119"/>
      <c r="Z17" s="137"/>
      <c r="AA17" s="119">
        <f>G17</f>
        <v>0</v>
      </c>
      <c r="AB17" s="119">
        <f>IF($F17&gt;=2,H17,IF(H17="","パターンなし","不要入力"))</f>
        <v>0</v>
      </c>
      <c r="AC17" s="119">
        <f>IF($F17&gt;=3,I17,IF(I17="","パターンなし","不要入力"))</f>
        <v>0</v>
      </c>
      <c r="AD17" s="119" t="str">
        <f>IF($F17&gt;=4,J17,IF(J17="","パターンなし","不要入力"))</f>
        <v>パターンなし</v>
      </c>
      <c r="AE17" s="137"/>
      <c r="AF17" s="119" t="str">
        <f>IF(SUM(AG17:AI17)=4,"4","●")</f>
        <v>●</v>
      </c>
      <c r="AG17" s="119">
        <f t="shared" ref="AG17:AG48" si="0">COUNTIF(AA17:AD17,"○")</f>
        <v>0</v>
      </c>
      <c r="AH17" s="119">
        <f t="shared" ref="AH17:AH48" si="1">COUNTIF(AA17:AD17,"×")</f>
        <v>0</v>
      </c>
      <c r="AI17" s="119">
        <f t="shared" ref="AI17:AI48" si="2">COUNTIF(AA17:AD17,"パターンなし")</f>
        <v>1</v>
      </c>
      <c r="AJ17" s="119">
        <f t="shared" ref="AJ17:AJ48" si="3">COUNTIF(AA17:AD17,"不要入力")</f>
        <v>0</v>
      </c>
      <c r="AK17" s="137"/>
      <c r="AL17" s="119" t="str">
        <f t="shared" ref="AL17:AL48" si="4">IF(F17=AH17,"●","")</f>
        <v/>
      </c>
      <c r="AM17" s="119" t="str">
        <f t="shared" ref="AM17:AM48" si="5">IF(F17=AG17,"●","")</f>
        <v/>
      </c>
      <c r="AN17" s="119" t="str">
        <f>IF(AM17="",IF(COUNTIF(AO17:AR17,"○")=1,"●",""))</f>
        <v/>
      </c>
      <c r="AO17" s="119" t="str">
        <f t="shared" ref="AO17:AO48" si="6">IF(AND(Q17=1,AA17="○"),"○","")</f>
        <v/>
      </c>
      <c r="AP17" s="119" t="str">
        <f t="shared" ref="AP17:AP48" si="7">IF(AND(R17=1,AB17="○"),"○","")</f>
        <v/>
      </c>
      <c r="AQ17" s="119" t="str">
        <f t="shared" ref="AQ17:AQ48" si="8">IF(AND(S17=1,AC17="○"),"○","")</f>
        <v/>
      </c>
      <c r="AR17" s="119" t="str">
        <f t="shared" ref="AR17:AR48" si="9">IF(AND(T17=1,AD17="○"),"○","")</f>
        <v/>
      </c>
      <c r="AS17" s="119" t="str">
        <f t="shared" ref="AS17:AS48" si="10">IF(AND(AM17="",AN17="",AG17&gt;=2),IF(OR(COUNTIF(AT17:AW17,"○")=1,COUNTIF(AX17:BA17,"○")=1),"●",""),"")</f>
        <v/>
      </c>
      <c r="AT17" s="119" t="str">
        <f t="shared" ref="AT17:AT48" si="11">IF(AND(V17="上",AA17="○"),"○","")</f>
        <v/>
      </c>
      <c r="AU17" s="119" t="str">
        <f t="shared" ref="AU17:AU48" si="12">IF(AND(W17="上",AB17="○"),"○","")</f>
        <v/>
      </c>
      <c r="AV17" s="119" t="str">
        <f t="shared" ref="AV17:AV48" si="13">IF(AND(X17="上",AC17="○"),"○","")</f>
        <v/>
      </c>
      <c r="AW17" s="119" t="str">
        <f t="shared" ref="AW17:AW48" si="14">IF(AND(Y17="上",AD17="○"),"○","")</f>
        <v/>
      </c>
      <c r="AX17" s="119" t="str">
        <f t="shared" ref="AX17:AX48" si="15">IF(AND(Q17=2,AA17="○"),"○","")</f>
        <v/>
      </c>
      <c r="AY17" s="119" t="str">
        <f t="shared" ref="AY17:AY48" si="16">IF(AND(R17=2,AB17="○"),"○","")</f>
        <v/>
      </c>
      <c r="AZ17" s="119" t="str">
        <f t="shared" ref="AZ17:AZ48" si="17">IF(AND(S17=2,AC17="○"),"○","")</f>
        <v/>
      </c>
      <c r="BA17" s="119" t="str">
        <f t="shared" ref="BA17:BA48" si="18">IF(AND(T17=2,AD17="○"),"○","")</f>
        <v/>
      </c>
      <c r="BB17" s="119" t="str">
        <f t="shared" ref="BB17:BB48" si="19">IF(AND(AM17="",AN17="",AS17=""),IF(AG17&gt;=2,"●",""),"")</f>
        <v/>
      </c>
      <c r="BC17" s="119" t="str">
        <f t="shared" ref="BC17:BC48" si="20">IF(AND(AM17="",AN17="",AS17="",BB17=""),IF(AG17=1,"●",""),"")</f>
        <v/>
      </c>
      <c r="BD17" s="114"/>
      <c r="BE17" s="114"/>
      <c r="BF17" s="114"/>
      <c r="BG17" s="114"/>
      <c r="BH17" s="114"/>
      <c r="BI17" s="114"/>
      <c r="BJ17" s="114"/>
      <c r="BK17" s="114"/>
      <c r="BL17" s="114"/>
      <c r="BM17" s="114"/>
      <c r="BN17" s="114"/>
      <c r="BO17" s="114"/>
      <c r="BP17" s="114"/>
      <c r="BQ17" s="114"/>
      <c r="BR17" s="114"/>
      <c r="BS17" s="114"/>
      <c r="BT17" s="114"/>
      <c r="BU17" s="114"/>
      <c r="BV17" s="114"/>
      <c r="BW17" s="114"/>
      <c r="BX17" s="114"/>
      <c r="BY17" s="114"/>
      <c r="BZ17" s="114"/>
      <c r="CA17" s="114"/>
    </row>
    <row r="18" spans="2:79">
      <c r="B18" s="119">
        <v>2</v>
      </c>
      <c r="C18" s="125" t="s">
        <v>318</v>
      </c>
      <c r="D18" s="119">
        <v>8</v>
      </c>
      <c r="E18" s="121" t="s">
        <v>319</v>
      </c>
      <c r="F18" s="119">
        <v>2</v>
      </c>
      <c r="G18" s="120"/>
      <c r="H18" s="120"/>
      <c r="I18" s="166"/>
      <c r="J18" s="166"/>
      <c r="K18" s="121"/>
      <c r="N18" s="167" t="str">
        <f t="shared" ref="N18:N48" si="21">IF(AF18="●","入力不備",IF(AL18="●","水準未達（失格）",IF(AM18="●",4,IF(AN18="●",3,IF(AS18="●",2,IF(BB18="●",1,IF(BC18="●",0,"分類エラー")))))))</f>
        <v>入力不備</v>
      </c>
      <c r="O18" s="137"/>
      <c r="P18" s="119">
        <v>1</v>
      </c>
      <c r="Q18" s="119">
        <v>1</v>
      </c>
      <c r="R18" s="119">
        <v>2</v>
      </c>
      <c r="S18" s="119"/>
      <c r="T18" s="119"/>
      <c r="U18" s="137"/>
      <c r="V18" s="119"/>
      <c r="W18" s="119"/>
      <c r="X18" s="119"/>
      <c r="Y18" s="119"/>
      <c r="Z18" s="137"/>
      <c r="AA18" s="119">
        <f t="shared" ref="AA18:AA81" si="22">G18</f>
        <v>0</v>
      </c>
      <c r="AB18" s="119">
        <f t="shared" ref="AB18:AB81" si="23">IF($F18&gt;=2,H18,IF(H18="","パターンなし","不要入力"))</f>
        <v>0</v>
      </c>
      <c r="AC18" s="119" t="str">
        <f t="shared" ref="AC18:AC81" si="24">IF($F18&gt;=3,I18,IF(I18="","パターンなし","不要入力"))</f>
        <v>パターンなし</v>
      </c>
      <c r="AD18" s="119" t="str">
        <f t="shared" ref="AD18:AD81" si="25">IF($F18&gt;=4,J18,IF(J18="","パターンなし","不要入力"))</f>
        <v>パターンなし</v>
      </c>
      <c r="AE18" s="137"/>
      <c r="AF18" s="119" t="str">
        <f t="shared" ref="AF18:AF48" si="26">IF(SUM(AG18:AI18)=4,"4","●")</f>
        <v>●</v>
      </c>
      <c r="AG18" s="119">
        <f t="shared" si="0"/>
        <v>0</v>
      </c>
      <c r="AH18" s="119">
        <f t="shared" si="1"/>
        <v>0</v>
      </c>
      <c r="AI18" s="119">
        <f t="shared" si="2"/>
        <v>2</v>
      </c>
      <c r="AJ18" s="119">
        <f t="shared" si="3"/>
        <v>0</v>
      </c>
      <c r="AK18" s="137"/>
      <c r="AL18" s="119" t="str">
        <f t="shared" si="4"/>
        <v/>
      </c>
      <c r="AM18" s="119" t="str">
        <f t="shared" si="5"/>
        <v/>
      </c>
      <c r="AN18" s="119" t="str">
        <f>IF(AM18="",IF(COUNTIF(AO18:AR18,"○")=1,"●",""))</f>
        <v/>
      </c>
      <c r="AO18" s="119" t="str">
        <f t="shared" si="6"/>
        <v/>
      </c>
      <c r="AP18" s="119" t="str">
        <f t="shared" si="7"/>
        <v/>
      </c>
      <c r="AQ18" s="119" t="str">
        <f t="shared" si="8"/>
        <v/>
      </c>
      <c r="AR18" s="119" t="str">
        <f t="shared" si="9"/>
        <v/>
      </c>
      <c r="AS18" s="119" t="str">
        <f t="shared" si="10"/>
        <v/>
      </c>
      <c r="AT18" s="119" t="str">
        <f t="shared" si="11"/>
        <v/>
      </c>
      <c r="AU18" s="119" t="str">
        <f t="shared" si="12"/>
        <v/>
      </c>
      <c r="AV18" s="119" t="str">
        <f t="shared" si="13"/>
        <v/>
      </c>
      <c r="AW18" s="119" t="str">
        <f t="shared" si="14"/>
        <v/>
      </c>
      <c r="AX18" s="119" t="str">
        <f t="shared" si="15"/>
        <v/>
      </c>
      <c r="AY18" s="119" t="str">
        <f t="shared" si="16"/>
        <v/>
      </c>
      <c r="AZ18" s="119" t="str">
        <f t="shared" si="17"/>
        <v/>
      </c>
      <c r="BA18" s="119" t="str">
        <f t="shared" si="18"/>
        <v/>
      </c>
      <c r="BB18" s="119" t="str">
        <f t="shared" si="19"/>
        <v/>
      </c>
      <c r="BC18" s="119" t="str">
        <f t="shared" si="20"/>
        <v/>
      </c>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row>
    <row r="19" spans="2:79">
      <c r="B19" s="119">
        <v>3</v>
      </c>
      <c r="C19" s="125" t="s">
        <v>318</v>
      </c>
      <c r="D19" s="119">
        <v>15</v>
      </c>
      <c r="E19" s="121" t="s">
        <v>186</v>
      </c>
      <c r="F19" s="119">
        <v>3</v>
      </c>
      <c r="G19" s="120"/>
      <c r="H19" s="120"/>
      <c r="I19" s="120"/>
      <c r="J19" s="166"/>
      <c r="K19" s="121"/>
      <c r="N19" s="167" t="str">
        <f t="shared" si="21"/>
        <v>入力不備</v>
      </c>
      <c r="O19" s="137"/>
      <c r="P19" s="119">
        <v>1</v>
      </c>
      <c r="Q19" s="119">
        <v>3</v>
      </c>
      <c r="R19" s="119">
        <v>1</v>
      </c>
      <c r="S19" s="119">
        <v>2</v>
      </c>
      <c r="T19" s="119"/>
      <c r="U19" s="137"/>
      <c r="V19" s="119"/>
      <c r="W19" s="119"/>
      <c r="X19" s="119"/>
      <c r="Y19" s="119"/>
      <c r="Z19" s="137"/>
      <c r="AA19" s="119">
        <f t="shared" si="22"/>
        <v>0</v>
      </c>
      <c r="AB19" s="119">
        <f t="shared" si="23"/>
        <v>0</v>
      </c>
      <c r="AC19" s="119">
        <f t="shared" si="24"/>
        <v>0</v>
      </c>
      <c r="AD19" s="119" t="str">
        <f t="shared" si="25"/>
        <v>パターンなし</v>
      </c>
      <c r="AE19" s="137"/>
      <c r="AF19" s="119" t="str">
        <f t="shared" si="26"/>
        <v>●</v>
      </c>
      <c r="AG19" s="119">
        <f t="shared" si="0"/>
        <v>0</v>
      </c>
      <c r="AH19" s="119">
        <f t="shared" si="1"/>
        <v>0</v>
      </c>
      <c r="AI19" s="119">
        <f t="shared" si="2"/>
        <v>1</v>
      </c>
      <c r="AJ19" s="119">
        <f t="shared" si="3"/>
        <v>0</v>
      </c>
      <c r="AK19" s="137"/>
      <c r="AL19" s="119" t="str">
        <f t="shared" si="4"/>
        <v/>
      </c>
      <c r="AM19" s="119" t="str">
        <f t="shared" si="5"/>
        <v/>
      </c>
      <c r="AN19" s="119" t="str">
        <f t="shared" ref="AN19:AN81" si="27">IF(AM19="",IF(COUNTIF(AO19:AR19,"○")=1,"●",""))</f>
        <v/>
      </c>
      <c r="AO19" s="119" t="str">
        <f t="shared" si="6"/>
        <v/>
      </c>
      <c r="AP19" s="119" t="str">
        <f t="shared" si="7"/>
        <v/>
      </c>
      <c r="AQ19" s="119" t="str">
        <f t="shared" si="8"/>
        <v/>
      </c>
      <c r="AR19" s="119" t="str">
        <f t="shared" si="9"/>
        <v/>
      </c>
      <c r="AS19" s="119" t="str">
        <f t="shared" si="10"/>
        <v/>
      </c>
      <c r="AT19" s="119" t="str">
        <f t="shared" si="11"/>
        <v/>
      </c>
      <c r="AU19" s="119" t="str">
        <f t="shared" si="12"/>
        <v/>
      </c>
      <c r="AV19" s="119" t="str">
        <f t="shared" si="13"/>
        <v/>
      </c>
      <c r="AW19" s="119" t="str">
        <f t="shared" si="14"/>
        <v/>
      </c>
      <c r="AX19" s="119" t="str">
        <f t="shared" si="15"/>
        <v/>
      </c>
      <c r="AY19" s="119" t="str">
        <f t="shared" si="16"/>
        <v/>
      </c>
      <c r="AZ19" s="119" t="str">
        <f t="shared" si="17"/>
        <v/>
      </c>
      <c r="BA19" s="119" t="str">
        <f t="shared" si="18"/>
        <v/>
      </c>
      <c r="BB19" s="119" t="str">
        <f t="shared" si="19"/>
        <v/>
      </c>
      <c r="BC19" s="119" t="str">
        <f t="shared" si="20"/>
        <v/>
      </c>
      <c r="BD19" s="114"/>
      <c r="BE19" s="114"/>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4"/>
    </row>
    <row r="20" spans="2:79">
      <c r="B20" s="119">
        <v>4</v>
      </c>
      <c r="C20" s="125" t="s">
        <v>318</v>
      </c>
      <c r="D20" s="119">
        <v>29</v>
      </c>
      <c r="E20" s="121" t="s">
        <v>102</v>
      </c>
      <c r="F20" s="119">
        <v>2</v>
      </c>
      <c r="G20" s="120"/>
      <c r="H20" s="120"/>
      <c r="I20" s="166"/>
      <c r="J20" s="166"/>
      <c r="K20" s="121"/>
      <c r="N20" s="167" t="str">
        <f t="shared" si="21"/>
        <v>入力不備</v>
      </c>
      <c r="O20" s="137"/>
      <c r="P20" s="119"/>
      <c r="Q20" s="119"/>
      <c r="R20" s="119"/>
      <c r="S20" s="119"/>
      <c r="T20" s="119"/>
      <c r="U20" s="137"/>
      <c r="V20" s="119"/>
      <c r="W20" s="119"/>
      <c r="X20" s="119"/>
      <c r="Y20" s="119"/>
      <c r="Z20" s="137"/>
      <c r="AA20" s="119">
        <f t="shared" si="22"/>
        <v>0</v>
      </c>
      <c r="AB20" s="119">
        <f t="shared" si="23"/>
        <v>0</v>
      </c>
      <c r="AC20" s="119" t="str">
        <f t="shared" si="24"/>
        <v>パターンなし</v>
      </c>
      <c r="AD20" s="119" t="str">
        <f t="shared" si="25"/>
        <v>パターンなし</v>
      </c>
      <c r="AE20" s="137"/>
      <c r="AF20" s="119" t="str">
        <f t="shared" si="26"/>
        <v>●</v>
      </c>
      <c r="AG20" s="119">
        <f t="shared" si="0"/>
        <v>0</v>
      </c>
      <c r="AH20" s="119">
        <f t="shared" si="1"/>
        <v>0</v>
      </c>
      <c r="AI20" s="119">
        <f t="shared" si="2"/>
        <v>2</v>
      </c>
      <c r="AJ20" s="119">
        <f t="shared" si="3"/>
        <v>0</v>
      </c>
      <c r="AK20" s="137"/>
      <c r="AL20" s="119" t="str">
        <f t="shared" si="4"/>
        <v/>
      </c>
      <c r="AM20" s="119" t="str">
        <f t="shared" si="5"/>
        <v/>
      </c>
      <c r="AN20" s="119" t="str">
        <f t="shared" si="27"/>
        <v/>
      </c>
      <c r="AO20" s="119" t="str">
        <f t="shared" si="6"/>
        <v/>
      </c>
      <c r="AP20" s="119" t="str">
        <f t="shared" si="7"/>
        <v/>
      </c>
      <c r="AQ20" s="119" t="str">
        <f t="shared" si="8"/>
        <v/>
      </c>
      <c r="AR20" s="119" t="str">
        <f t="shared" si="9"/>
        <v/>
      </c>
      <c r="AS20" s="119" t="str">
        <f t="shared" si="10"/>
        <v/>
      </c>
      <c r="AT20" s="119" t="str">
        <f t="shared" si="11"/>
        <v/>
      </c>
      <c r="AU20" s="119" t="str">
        <f t="shared" si="12"/>
        <v/>
      </c>
      <c r="AV20" s="119" t="str">
        <f t="shared" si="13"/>
        <v/>
      </c>
      <c r="AW20" s="119" t="str">
        <f t="shared" si="14"/>
        <v/>
      </c>
      <c r="AX20" s="119" t="str">
        <f t="shared" si="15"/>
        <v/>
      </c>
      <c r="AY20" s="119" t="str">
        <f t="shared" si="16"/>
        <v/>
      </c>
      <c r="AZ20" s="119" t="str">
        <f t="shared" si="17"/>
        <v/>
      </c>
      <c r="BA20" s="119" t="str">
        <f t="shared" si="18"/>
        <v/>
      </c>
      <c r="BB20" s="119" t="str">
        <f t="shared" si="19"/>
        <v/>
      </c>
      <c r="BC20" s="119" t="str">
        <f t="shared" si="20"/>
        <v/>
      </c>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row>
    <row r="21" spans="2:79">
      <c r="B21" s="119">
        <v>5</v>
      </c>
      <c r="C21" s="125" t="s">
        <v>318</v>
      </c>
      <c r="D21" s="119">
        <v>30</v>
      </c>
      <c r="E21" s="121" t="s">
        <v>103</v>
      </c>
      <c r="F21" s="119">
        <v>2</v>
      </c>
      <c r="G21" s="120"/>
      <c r="H21" s="120"/>
      <c r="I21" s="166"/>
      <c r="J21" s="166"/>
      <c r="K21" s="121"/>
      <c r="N21" s="167" t="str">
        <f t="shared" si="21"/>
        <v>入力不備</v>
      </c>
      <c r="O21" s="137"/>
      <c r="P21" s="119"/>
      <c r="Q21" s="119"/>
      <c r="R21" s="119"/>
      <c r="S21" s="119"/>
      <c r="T21" s="119"/>
      <c r="U21" s="137"/>
      <c r="V21" s="119"/>
      <c r="W21" s="119"/>
      <c r="X21" s="119"/>
      <c r="Y21" s="119"/>
      <c r="Z21" s="137"/>
      <c r="AA21" s="119">
        <f t="shared" si="22"/>
        <v>0</v>
      </c>
      <c r="AB21" s="119">
        <f t="shared" si="23"/>
        <v>0</v>
      </c>
      <c r="AC21" s="119" t="str">
        <f t="shared" si="24"/>
        <v>パターンなし</v>
      </c>
      <c r="AD21" s="119" t="str">
        <f t="shared" si="25"/>
        <v>パターンなし</v>
      </c>
      <c r="AE21" s="137"/>
      <c r="AF21" s="119" t="str">
        <f t="shared" si="26"/>
        <v>●</v>
      </c>
      <c r="AG21" s="119">
        <f t="shared" si="0"/>
        <v>0</v>
      </c>
      <c r="AH21" s="119">
        <f t="shared" si="1"/>
        <v>0</v>
      </c>
      <c r="AI21" s="119">
        <f t="shared" si="2"/>
        <v>2</v>
      </c>
      <c r="AJ21" s="119">
        <f t="shared" si="3"/>
        <v>0</v>
      </c>
      <c r="AK21" s="137"/>
      <c r="AL21" s="119" t="str">
        <f t="shared" si="4"/>
        <v/>
      </c>
      <c r="AM21" s="119" t="str">
        <f t="shared" si="5"/>
        <v/>
      </c>
      <c r="AN21" s="119" t="str">
        <f t="shared" si="27"/>
        <v/>
      </c>
      <c r="AO21" s="119" t="str">
        <f t="shared" si="6"/>
        <v/>
      </c>
      <c r="AP21" s="119" t="str">
        <f t="shared" si="7"/>
        <v/>
      </c>
      <c r="AQ21" s="119" t="str">
        <f t="shared" si="8"/>
        <v/>
      </c>
      <c r="AR21" s="119" t="str">
        <f t="shared" si="9"/>
        <v/>
      </c>
      <c r="AS21" s="119" t="str">
        <f t="shared" si="10"/>
        <v/>
      </c>
      <c r="AT21" s="119" t="str">
        <f t="shared" si="11"/>
        <v/>
      </c>
      <c r="AU21" s="119" t="str">
        <f t="shared" si="12"/>
        <v/>
      </c>
      <c r="AV21" s="119" t="str">
        <f t="shared" si="13"/>
        <v/>
      </c>
      <c r="AW21" s="119" t="str">
        <f t="shared" si="14"/>
        <v/>
      </c>
      <c r="AX21" s="119" t="str">
        <f t="shared" si="15"/>
        <v/>
      </c>
      <c r="AY21" s="119" t="str">
        <f t="shared" si="16"/>
        <v/>
      </c>
      <c r="AZ21" s="119" t="str">
        <f t="shared" si="17"/>
        <v/>
      </c>
      <c r="BA21" s="119" t="str">
        <f t="shared" si="18"/>
        <v/>
      </c>
      <c r="BB21" s="119" t="str">
        <f t="shared" si="19"/>
        <v/>
      </c>
      <c r="BC21" s="119" t="str">
        <f t="shared" si="20"/>
        <v/>
      </c>
      <c r="BD21" s="114"/>
      <c r="BE21" s="114"/>
      <c r="BF21" s="114"/>
      <c r="BG21" s="114"/>
      <c r="BH21" s="114"/>
      <c r="BI21" s="114"/>
      <c r="BJ21" s="114"/>
      <c r="BK21" s="114"/>
      <c r="BL21" s="114"/>
      <c r="BM21" s="114"/>
      <c r="BN21" s="114"/>
      <c r="BO21" s="114"/>
      <c r="BP21" s="114"/>
      <c r="BQ21" s="114"/>
      <c r="BR21" s="114"/>
      <c r="BS21" s="114"/>
      <c r="BT21" s="114"/>
      <c r="BU21" s="114"/>
      <c r="BV21" s="114"/>
      <c r="BW21" s="114"/>
      <c r="BX21" s="114"/>
      <c r="BY21" s="114"/>
      <c r="BZ21" s="114"/>
      <c r="CA21" s="114"/>
    </row>
    <row r="22" spans="2:79">
      <c r="B22" s="119">
        <v>6</v>
      </c>
      <c r="C22" s="125" t="s">
        <v>318</v>
      </c>
      <c r="D22" s="119">
        <v>33</v>
      </c>
      <c r="E22" s="121" t="s">
        <v>106</v>
      </c>
      <c r="F22" s="119">
        <v>2</v>
      </c>
      <c r="G22" s="120"/>
      <c r="H22" s="120"/>
      <c r="I22" s="166"/>
      <c r="J22" s="166"/>
      <c r="K22" s="121"/>
      <c r="N22" s="167" t="str">
        <f t="shared" si="21"/>
        <v>入力不備</v>
      </c>
      <c r="O22" s="137"/>
      <c r="P22" s="119">
        <v>1</v>
      </c>
      <c r="Q22" s="119">
        <v>2</v>
      </c>
      <c r="R22" s="119">
        <v>1</v>
      </c>
      <c r="S22" s="119"/>
      <c r="T22" s="119"/>
      <c r="U22" s="137"/>
      <c r="V22" s="119"/>
      <c r="W22" s="119"/>
      <c r="X22" s="119"/>
      <c r="Y22" s="119"/>
      <c r="Z22" s="137"/>
      <c r="AA22" s="119">
        <f t="shared" si="22"/>
        <v>0</v>
      </c>
      <c r="AB22" s="119">
        <f t="shared" si="23"/>
        <v>0</v>
      </c>
      <c r="AC22" s="119" t="str">
        <f t="shared" si="24"/>
        <v>パターンなし</v>
      </c>
      <c r="AD22" s="119" t="str">
        <f t="shared" si="25"/>
        <v>パターンなし</v>
      </c>
      <c r="AE22" s="137"/>
      <c r="AF22" s="119" t="str">
        <f t="shared" si="26"/>
        <v>●</v>
      </c>
      <c r="AG22" s="119">
        <f t="shared" si="0"/>
        <v>0</v>
      </c>
      <c r="AH22" s="119">
        <f t="shared" si="1"/>
        <v>0</v>
      </c>
      <c r="AI22" s="119">
        <f t="shared" si="2"/>
        <v>2</v>
      </c>
      <c r="AJ22" s="119">
        <f t="shared" si="3"/>
        <v>0</v>
      </c>
      <c r="AK22" s="137"/>
      <c r="AL22" s="119" t="str">
        <f t="shared" si="4"/>
        <v/>
      </c>
      <c r="AM22" s="119" t="str">
        <f t="shared" si="5"/>
        <v/>
      </c>
      <c r="AN22" s="119" t="str">
        <f t="shared" si="27"/>
        <v/>
      </c>
      <c r="AO22" s="119" t="str">
        <f t="shared" si="6"/>
        <v/>
      </c>
      <c r="AP22" s="119" t="str">
        <f t="shared" si="7"/>
        <v/>
      </c>
      <c r="AQ22" s="119" t="str">
        <f t="shared" si="8"/>
        <v/>
      </c>
      <c r="AR22" s="119" t="str">
        <f t="shared" si="9"/>
        <v/>
      </c>
      <c r="AS22" s="119" t="str">
        <f t="shared" si="10"/>
        <v/>
      </c>
      <c r="AT22" s="119" t="str">
        <f t="shared" si="11"/>
        <v/>
      </c>
      <c r="AU22" s="119" t="str">
        <f t="shared" si="12"/>
        <v/>
      </c>
      <c r="AV22" s="119" t="str">
        <f t="shared" si="13"/>
        <v/>
      </c>
      <c r="AW22" s="119" t="str">
        <f t="shared" si="14"/>
        <v/>
      </c>
      <c r="AX22" s="119" t="str">
        <f t="shared" si="15"/>
        <v/>
      </c>
      <c r="AY22" s="119" t="str">
        <f t="shared" si="16"/>
        <v/>
      </c>
      <c r="AZ22" s="119" t="str">
        <f t="shared" si="17"/>
        <v/>
      </c>
      <c r="BA22" s="119" t="str">
        <f t="shared" si="18"/>
        <v/>
      </c>
      <c r="BB22" s="119" t="str">
        <f t="shared" si="19"/>
        <v/>
      </c>
      <c r="BC22" s="119" t="str">
        <f t="shared" si="20"/>
        <v/>
      </c>
      <c r="BD22" s="114"/>
      <c r="BE22" s="114"/>
      <c r="BF22" s="114"/>
      <c r="BG22" s="114"/>
      <c r="BH22" s="114"/>
      <c r="BI22" s="114"/>
      <c r="BJ22" s="114"/>
      <c r="BK22" s="114"/>
      <c r="BL22" s="114"/>
      <c r="BM22" s="114"/>
      <c r="BN22" s="114"/>
      <c r="BO22" s="114"/>
      <c r="BP22" s="114"/>
      <c r="BQ22" s="114"/>
      <c r="BR22" s="114"/>
      <c r="BS22" s="114"/>
      <c r="BT22" s="114"/>
      <c r="BU22" s="114"/>
      <c r="BV22" s="114"/>
      <c r="BW22" s="114"/>
      <c r="BX22" s="114"/>
      <c r="BY22" s="114"/>
      <c r="BZ22" s="114"/>
      <c r="CA22" s="114"/>
    </row>
    <row r="23" spans="2:79">
      <c r="B23" s="119">
        <v>7</v>
      </c>
      <c r="C23" s="125" t="s">
        <v>318</v>
      </c>
      <c r="D23" s="119">
        <v>40</v>
      </c>
      <c r="E23" s="121" t="s">
        <v>188</v>
      </c>
      <c r="F23" s="119">
        <v>2</v>
      </c>
      <c r="G23" s="120"/>
      <c r="H23" s="120"/>
      <c r="I23" s="166"/>
      <c r="J23" s="166"/>
      <c r="K23" s="121"/>
      <c r="N23" s="167" t="str">
        <f t="shared" si="21"/>
        <v>入力不備</v>
      </c>
      <c r="O23" s="137"/>
      <c r="P23" s="119">
        <v>1</v>
      </c>
      <c r="Q23" s="119">
        <v>2</v>
      </c>
      <c r="R23" s="119">
        <v>1</v>
      </c>
      <c r="S23" s="119"/>
      <c r="T23" s="119"/>
      <c r="U23" s="137"/>
      <c r="V23" s="119"/>
      <c r="W23" s="119"/>
      <c r="X23" s="119"/>
      <c r="Y23" s="119"/>
      <c r="Z23" s="137"/>
      <c r="AA23" s="119">
        <f t="shared" si="22"/>
        <v>0</v>
      </c>
      <c r="AB23" s="119">
        <f t="shared" si="23"/>
        <v>0</v>
      </c>
      <c r="AC23" s="119" t="str">
        <f t="shared" si="24"/>
        <v>パターンなし</v>
      </c>
      <c r="AD23" s="119" t="str">
        <f t="shared" si="25"/>
        <v>パターンなし</v>
      </c>
      <c r="AE23" s="137"/>
      <c r="AF23" s="119" t="str">
        <f t="shared" si="26"/>
        <v>●</v>
      </c>
      <c r="AG23" s="119">
        <f t="shared" si="0"/>
        <v>0</v>
      </c>
      <c r="AH23" s="119">
        <f t="shared" si="1"/>
        <v>0</v>
      </c>
      <c r="AI23" s="119">
        <f t="shared" si="2"/>
        <v>2</v>
      </c>
      <c r="AJ23" s="119">
        <f t="shared" si="3"/>
        <v>0</v>
      </c>
      <c r="AK23" s="137"/>
      <c r="AL23" s="119" t="str">
        <f t="shared" si="4"/>
        <v/>
      </c>
      <c r="AM23" s="119" t="str">
        <f t="shared" si="5"/>
        <v/>
      </c>
      <c r="AN23" s="119" t="str">
        <f t="shared" si="27"/>
        <v/>
      </c>
      <c r="AO23" s="119" t="str">
        <f t="shared" si="6"/>
        <v/>
      </c>
      <c r="AP23" s="119" t="str">
        <f t="shared" si="7"/>
        <v/>
      </c>
      <c r="AQ23" s="119" t="str">
        <f t="shared" si="8"/>
        <v/>
      </c>
      <c r="AR23" s="119" t="str">
        <f t="shared" si="9"/>
        <v/>
      </c>
      <c r="AS23" s="119" t="str">
        <f t="shared" si="10"/>
        <v/>
      </c>
      <c r="AT23" s="119" t="str">
        <f t="shared" si="11"/>
        <v/>
      </c>
      <c r="AU23" s="119" t="str">
        <f t="shared" si="12"/>
        <v/>
      </c>
      <c r="AV23" s="119" t="str">
        <f t="shared" si="13"/>
        <v/>
      </c>
      <c r="AW23" s="119" t="str">
        <f t="shared" si="14"/>
        <v/>
      </c>
      <c r="AX23" s="119" t="str">
        <f t="shared" si="15"/>
        <v/>
      </c>
      <c r="AY23" s="119" t="str">
        <f t="shared" si="16"/>
        <v/>
      </c>
      <c r="AZ23" s="119" t="str">
        <f t="shared" si="17"/>
        <v/>
      </c>
      <c r="BA23" s="119" t="str">
        <f t="shared" si="18"/>
        <v/>
      </c>
      <c r="BB23" s="119" t="str">
        <f t="shared" si="19"/>
        <v/>
      </c>
      <c r="BC23" s="119" t="str">
        <f t="shared" si="20"/>
        <v/>
      </c>
      <c r="BD23" s="114"/>
      <c r="BE23" s="114"/>
      <c r="BF23" s="114"/>
      <c r="BG23" s="114"/>
      <c r="BH23" s="114"/>
      <c r="BI23" s="114"/>
      <c r="BJ23" s="114"/>
      <c r="BK23" s="114"/>
      <c r="BL23" s="114"/>
      <c r="BM23" s="114"/>
      <c r="BN23" s="114"/>
      <c r="BO23" s="114"/>
      <c r="BP23" s="114"/>
      <c r="BQ23" s="114"/>
      <c r="BR23" s="114"/>
      <c r="BS23" s="114"/>
      <c r="BT23" s="114"/>
      <c r="BU23" s="114"/>
      <c r="BV23" s="114"/>
      <c r="BW23" s="114"/>
      <c r="BX23" s="114"/>
      <c r="BY23" s="114"/>
      <c r="BZ23" s="114"/>
      <c r="CA23" s="114"/>
    </row>
    <row r="24" spans="2:79">
      <c r="B24" s="119">
        <v>8</v>
      </c>
      <c r="C24" s="125" t="s">
        <v>318</v>
      </c>
      <c r="D24" s="119">
        <v>46</v>
      </c>
      <c r="E24" s="121" t="s">
        <v>117</v>
      </c>
      <c r="F24" s="119">
        <v>2</v>
      </c>
      <c r="G24" s="120"/>
      <c r="H24" s="120"/>
      <c r="I24" s="166"/>
      <c r="J24" s="166"/>
      <c r="K24" s="121"/>
      <c r="N24" s="167" t="str">
        <f t="shared" si="21"/>
        <v>入力不備</v>
      </c>
      <c r="O24" s="137"/>
      <c r="P24" s="119"/>
      <c r="Q24" s="119"/>
      <c r="R24" s="119"/>
      <c r="S24" s="119"/>
      <c r="T24" s="119"/>
      <c r="U24" s="137"/>
      <c r="V24" s="119"/>
      <c r="W24" s="119"/>
      <c r="X24" s="119"/>
      <c r="Y24" s="119"/>
      <c r="Z24" s="137"/>
      <c r="AA24" s="119">
        <f t="shared" si="22"/>
        <v>0</v>
      </c>
      <c r="AB24" s="119">
        <f t="shared" si="23"/>
        <v>0</v>
      </c>
      <c r="AC24" s="119" t="str">
        <f t="shared" si="24"/>
        <v>パターンなし</v>
      </c>
      <c r="AD24" s="119" t="str">
        <f t="shared" si="25"/>
        <v>パターンなし</v>
      </c>
      <c r="AE24" s="137"/>
      <c r="AF24" s="119" t="str">
        <f t="shared" si="26"/>
        <v>●</v>
      </c>
      <c r="AG24" s="119">
        <f t="shared" si="0"/>
        <v>0</v>
      </c>
      <c r="AH24" s="119">
        <f t="shared" si="1"/>
        <v>0</v>
      </c>
      <c r="AI24" s="119">
        <f t="shared" si="2"/>
        <v>2</v>
      </c>
      <c r="AJ24" s="119">
        <f t="shared" si="3"/>
        <v>0</v>
      </c>
      <c r="AK24" s="137"/>
      <c r="AL24" s="119" t="str">
        <f t="shared" si="4"/>
        <v/>
      </c>
      <c r="AM24" s="119" t="str">
        <f t="shared" si="5"/>
        <v/>
      </c>
      <c r="AN24" s="119" t="str">
        <f t="shared" si="27"/>
        <v/>
      </c>
      <c r="AO24" s="119" t="str">
        <f t="shared" si="6"/>
        <v/>
      </c>
      <c r="AP24" s="119" t="str">
        <f t="shared" si="7"/>
        <v/>
      </c>
      <c r="AQ24" s="119" t="str">
        <f t="shared" si="8"/>
        <v/>
      </c>
      <c r="AR24" s="119" t="str">
        <f t="shared" si="9"/>
        <v/>
      </c>
      <c r="AS24" s="119" t="str">
        <f t="shared" si="10"/>
        <v/>
      </c>
      <c r="AT24" s="119" t="str">
        <f t="shared" si="11"/>
        <v/>
      </c>
      <c r="AU24" s="119" t="str">
        <f t="shared" si="12"/>
        <v/>
      </c>
      <c r="AV24" s="119" t="str">
        <f t="shared" si="13"/>
        <v/>
      </c>
      <c r="AW24" s="119" t="str">
        <f t="shared" si="14"/>
        <v/>
      </c>
      <c r="AX24" s="119" t="str">
        <f t="shared" si="15"/>
        <v/>
      </c>
      <c r="AY24" s="119" t="str">
        <f t="shared" si="16"/>
        <v/>
      </c>
      <c r="AZ24" s="119" t="str">
        <f t="shared" si="17"/>
        <v/>
      </c>
      <c r="BA24" s="119" t="str">
        <f t="shared" si="18"/>
        <v/>
      </c>
      <c r="BB24" s="119" t="str">
        <f t="shared" si="19"/>
        <v/>
      </c>
      <c r="BC24" s="119" t="str">
        <f t="shared" si="20"/>
        <v/>
      </c>
      <c r="BD24" s="114"/>
      <c r="BE24" s="114"/>
      <c r="BF24" s="114"/>
      <c r="BG24" s="114"/>
      <c r="BH24" s="114"/>
      <c r="BI24" s="114"/>
      <c r="BJ24" s="114"/>
      <c r="BK24" s="114"/>
      <c r="BL24" s="114"/>
      <c r="BM24" s="114"/>
      <c r="BN24" s="114"/>
      <c r="BO24" s="114"/>
      <c r="BP24" s="114"/>
      <c r="BQ24" s="114"/>
      <c r="BR24" s="114"/>
      <c r="BS24" s="114"/>
      <c r="BT24" s="114"/>
      <c r="BU24" s="114"/>
      <c r="BV24" s="114"/>
      <c r="BW24" s="114"/>
      <c r="BX24" s="114"/>
      <c r="BY24" s="114"/>
      <c r="BZ24" s="114"/>
      <c r="CA24" s="114"/>
    </row>
    <row r="25" spans="2:79">
      <c r="B25" s="119">
        <v>9</v>
      </c>
      <c r="C25" s="125" t="s">
        <v>318</v>
      </c>
      <c r="D25" s="119">
        <v>47</v>
      </c>
      <c r="E25" s="121" t="s">
        <v>118</v>
      </c>
      <c r="F25" s="119">
        <v>2</v>
      </c>
      <c r="G25" s="120"/>
      <c r="H25" s="120"/>
      <c r="I25" s="166"/>
      <c r="J25" s="166"/>
      <c r="K25" s="121"/>
      <c r="N25" s="167" t="str">
        <f t="shared" si="21"/>
        <v>入力不備</v>
      </c>
      <c r="O25" s="137"/>
      <c r="P25" s="119"/>
      <c r="Q25" s="119"/>
      <c r="R25" s="119"/>
      <c r="S25" s="119"/>
      <c r="T25" s="119"/>
      <c r="U25" s="137"/>
      <c r="V25" s="119"/>
      <c r="W25" s="119"/>
      <c r="X25" s="119"/>
      <c r="Y25" s="119"/>
      <c r="Z25" s="137"/>
      <c r="AA25" s="119">
        <f t="shared" si="22"/>
        <v>0</v>
      </c>
      <c r="AB25" s="119">
        <f t="shared" si="23"/>
        <v>0</v>
      </c>
      <c r="AC25" s="119" t="str">
        <f t="shared" si="24"/>
        <v>パターンなし</v>
      </c>
      <c r="AD25" s="119" t="str">
        <f t="shared" si="25"/>
        <v>パターンなし</v>
      </c>
      <c r="AE25" s="137"/>
      <c r="AF25" s="119" t="str">
        <f t="shared" si="26"/>
        <v>●</v>
      </c>
      <c r="AG25" s="119">
        <f t="shared" si="0"/>
        <v>0</v>
      </c>
      <c r="AH25" s="119">
        <f t="shared" si="1"/>
        <v>0</v>
      </c>
      <c r="AI25" s="119">
        <f t="shared" si="2"/>
        <v>2</v>
      </c>
      <c r="AJ25" s="119">
        <f t="shared" si="3"/>
        <v>0</v>
      </c>
      <c r="AK25" s="137"/>
      <c r="AL25" s="119" t="str">
        <f t="shared" si="4"/>
        <v/>
      </c>
      <c r="AM25" s="119" t="str">
        <f t="shared" si="5"/>
        <v/>
      </c>
      <c r="AN25" s="119" t="str">
        <f t="shared" si="27"/>
        <v/>
      </c>
      <c r="AO25" s="119" t="str">
        <f t="shared" si="6"/>
        <v/>
      </c>
      <c r="AP25" s="119" t="str">
        <f t="shared" si="7"/>
        <v/>
      </c>
      <c r="AQ25" s="119" t="str">
        <f t="shared" si="8"/>
        <v/>
      </c>
      <c r="AR25" s="119" t="str">
        <f t="shared" si="9"/>
        <v/>
      </c>
      <c r="AS25" s="119" t="str">
        <f t="shared" si="10"/>
        <v/>
      </c>
      <c r="AT25" s="119" t="str">
        <f t="shared" si="11"/>
        <v/>
      </c>
      <c r="AU25" s="119" t="str">
        <f t="shared" si="12"/>
        <v/>
      </c>
      <c r="AV25" s="119" t="str">
        <f t="shared" si="13"/>
        <v/>
      </c>
      <c r="AW25" s="119" t="str">
        <f t="shared" si="14"/>
        <v/>
      </c>
      <c r="AX25" s="119" t="str">
        <f t="shared" si="15"/>
        <v/>
      </c>
      <c r="AY25" s="119" t="str">
        <f t="shared" si="16"/>
        <v/>
      </c>
      <c r="AZ25" s="119" t="str">
        <f t="shared" si="17"/>
        <v/>
      </c>
      <c r="BA25" s="119" t="str">
        <f t="shared" si="18"/>
        <v/>
      </c>
      <c r="BB25" s="119" t="str">
        <f t="shared" si="19"/>
        <v/>
      </c>
      <c r="BC25" s="119" t="str">
        <f t="shared" si="20"/>
        <v/>
      </c>
      <c r="BD25" s="114"/>
      <c r="BE25" s="114"/>
      <c r="BF25" s="114"/>
      <c r="BG25" s="114"/>
      <c r="BH25" s="114"/>
      <c r="BI25" s="114"/>
      <c r="BJ25" s="114"/>
      <c r="BK25" s="114"/>
      <c r="BL25" s="114"/>
      <c r="BM25" s="114"/>
      <c r="BN25" s="114"/>
      <c r="BO25" s="114"/>
      <c r="BP25" s="114"/>
      <c r="BQ25" s="114"/>
      <c r="BR25" s="114"/>
      <c r="BS25" s="114"/>
      <c r="BT25" s="114"/>
      <c r="BU25" s="114"/>
      <c r="BV25" s="114"/>
      <c r="BW25" s="114"/>
      <c r="BX25" s="114"/>
      <c r="BY25" s="114"/>
      <c r="BZ25" s="114"/>
      <c r="CA25" s="114"/>
    </row>
    <row r="26" spans="2:79">
      <c r="B26" s="119">
        <v>10</v>
      </c>
      <c r="C26" s="125" t="s">
        <v>318</v>
      </c>
      <c r="D26" s="119">
        <v>54</v>
      </c>
      <c r="E26" s="121" t="s">
        <v>125</v>
      </c>
      <c r="F26" s="119">
        <v>3</v>
      </c>
      <c r="G26" s="120"/>
      <c r="H26" s="120"/>
      <c r="I26" s="120"/>
      <c r="J26" s="166"/>
      <c r="K26" s="121"/>
      <c r="N26" s="167" t="str">
        <f t="shared" si="21"/>
        <v>入力不備</v>
      </c>
      <c r="O26" s="137"/>
      <c r="P26" s="119"/>
      <c r="Q26" s="119"/>
      <c r="R26" s="119"/>
      <c r="S26" s="119"/>
      <c r="T26" s="119"/>
      <c r="U26" s="137"/>
      <c r="V26" s="119"/>
      <c r="W26" s="119"/>
      <c r="X26" s="119"/>
      <c r="Y26" s="119"/>
      <c r="Z26" s="137"/>
      <c r="AA26" s="119">
        <f t="shared" si="22"/>
        <v>0</v>
      </c>
      <c r="AB26" s="119">
        <f t="shared" si="23"/>
        <v>0</v>
      </c>
      <c r="AC26" s="119">
        <f t="shared" si="24"/>
        <v>0</v>
      </c>
      <c r="AD26" s="119" t="str">
        <f t="shared" si="25"/>
        <v>パターンなし</v>
      </c>
      <c r="AE26" s="137"/>
      <c r="AF26" s="119" t="str">
        <f t="shared" si="26"/>
        <v>●</v>
      </c>
      <c r="AG26" s="119">
        <f t="shared" si="0"/>
        <v>0</v>
      </c>
      <c r="AH26" s="119">
        <f t="shared" si="1"/>
        <v>0</v>
      </c>
      <c r="AI26" s="119">
        <f t="shared" si="2"/>
        <v>1</v>
      </c>
      <c r="AJ26" s="119">
        <f t="shared" si="3"/>
        <v>0</v>
      </c>
      <c r="AK26" s="137"/>
      <c r="AL26" s="119" t="str">
        <f t="shared" si="4"/>
        <v/>
      </c>
      <c r="AM26" s="119" t="str">
        <f t="shared" si="5"/>
        <v/>
      </c>
      <c r="AN26" s="119" t="str">
        <f t="shared" si="27"/>
        <v/>
      </c>
      <c r="AO26" s="119" t="str">
        <f t="shared" si="6"/>
        <v/>
      </c>
      <c r="AP26" s="119" t="str">
        <f t="shared" si="7"/>
        <v/>
      </c>
      <c r="AQ26" s="119" t="str">
        <f t="shared" si="8"/>
        <v/>
      </c>
      <c r="AR26" s="119" t="str">
        <f t="shared" si="9"/>
        <v/>
      </c>
      <c r="AS26" s="119" t="str">
        <f t="shared" si="10"/>
        <v/>
      </c>
      <c r="AT26" s="119" t="str">
        <f t="shared" si="11"/>
        <v/>
      </c>
      <c r="AU26" s="119" t="str">
        <f t="shared" si="12"/>
        <v/>
      </c>
      <c r="AV26" s="119" t="str">
        <f t="shared" si="13"/>
        <v/>
      </c>
      <c r="AW26" s="119" t="str">
        <f t="shared" si="14"/>
        <v/>
      </c>
      <c r="AX26" s="119" t="str">
        <f t="shared" si="15"/>
        <v/>
      </c>
      <c r="AY26" s="119" t="str">
        <f t="shared" si="16"/>
        <v/>
      </c>
      <c r="AZ26" s="119" t="str">
        <f t="shared" si="17"/>
        <v/>
      </c>
      <c r="BA26" s="119" t="str">
        <f t="shared" si="18"/>
        <v/>
      </c>
      <c r="BB26" s="119" t="str">
        <f t="shared" si="19"/>
        <v/>
      </c>
      <c r="BC26" s="119" t="str">
        <f t="shared" si="20"/>
        <v/>
      </c>
      <c r="BD26" s="114"/>
      <c r="BE26" s="114"/>
      <c r="BF26" s="114"/>
      <c r="BG26" s="114"/>
      <c r="BH26" s="114"/>
      <c r="BI26" s="114"/>
      <c r="BJ26" s="114"/>
      <c r="BK26" s="114"/>
      <c r="BL26" s="114"/>
      <c r="BM26" s="114"/>
      <c r="BN26" s="114"/>
      <c r="BO26" s="114"/>
      <c r="BP26" s="114"/>
      <c r="BQ26" s="114"/>
      <c r="BR26" s="114"/>
      <c r="BS26" s="114"/>
      <c r="BT26" s="114"/>
      <c r="BU26" s="114"/>
      <c r="BV26" s="114"/>
      <c r="BW26" s="114"/>
      <c r="BX26" s="114"/>
      <c r="BY26" s="114"/>
      <c r="BZ26" s="114"/>
      <c r="CA26" s="114"/>
    </row>
    <row r="27" spans="2:79">
      <c r="B27" s="119">
        <v>11</v>
      </c>
      <c r="C27" s="125" t="s">
        <v>318</v>
      </c>
      <c r="D27" s="119">
        <v>56</v>
      </c>
      <c r="E27" s="121" t="s">
        <v>127</v>
      </c>
      <c r="F27" s="119">
        <v>2</v>
      </c>
      <c r="G27" s="120"/>
      <c r="H27" s="120"/>
      <c r="I27" s="166"/>
      <c r="J27" s="166"/>
      <c r="K27" s="121"/>
      <c r="N27" s="167" t="str">
        <f t="shared" si="21"/>
        <v>入力不備</v>
      </c>
      <c r="O27" s="137"/>
      <c r="P27" s="119">
        <v>1</v>
      </c>
      <c r="Q27" s="119">
        <v>2</v>
      </c>
      <c r="R27" s="119">
        <v>1</v>
      </c>
      <c r="S27" s="119"/>
      <c r="T27" s="119"/>
      <c r="U27" s="137"/>
      <c r="V27" s="119"/>
      <c r="W27" s="119"/>
      <c r="X27" s="119"/>
      <c r="Y27" s="119"/>
      <c r="Z27" s="137"/>
      <c r="AA27" s="119">
        <f t="shared" si="22"/>
        <v>0</v>
      </c>
      <c r="AB27" s="119">
        <f t="shared" si="23"/>
        <v>0</v>
      </c>
      <c r="AC27" s="119" t="str">
        <f t="shared" si="24"/>
        <v>パターンなし</v>
      </c>
      <c r="AD27" s="119" t="str">
        <f t="shared" si="25"/>
        <v>パターンなし</v>
      </c>
      <c r="AE27" s="137"/>
      <c r="AF27" s="119" t="str">
        <f t="shared" si="26"/>
        <v>●</v>
      </c>
      <c r="AG27" s="119">
        <f t="shared" si="0"/>
        <v>0</v>
      </c>
      <c r="AH27" s="119">
        <f t="shared" si="1"/>
        <v>0</v>
      </c>
      <c r="AI27" s="119">
        <f t="shared" si="2"/>
        <v>2</v>
      </c>
      <c r="AJ27" s="119">
        <f t="shared" si="3"/>
        <v>0</v>
      </c>
      <c r="AK27" s="137"/>
      <c r="AL27" s="119" t="str">
        <f t="shared" si="4"/>
        <v/>
      </c>
      <c r="AM27" s="119" t="str">
        <f t="shared" si="5"/>
        <v/>
      </c>
      <c r="AN27" s="119" t="str">
        <f t="shared" si="27"/>
        <v/>
      </c>
      <c r="AO27" s="119" t="str">
        <f t="shared" si="6"/>
        <v/>
      </c>
      <c r="AP27" s="119" t="str">
        <f t="shared" si="7"/>
        <v/>
      </c>
      <c r="AQ27" s="119" t="str">
        <f t="shared" si="8"/>
        <v/>
      </c>
      <c r="AR27" s="119" t="str">
        <f t="shared" si="9"/>
        <v/>
      </c>
      <c r="AS27" s="119" t="str">
        <f t="shared" si="10"/>
        <v/>
      </c>
      <c r="AT27" s="119" t="str">
        <f t="shared" si="11"/>
        <v/>
      </c>
      <c r="AU27" s="119" t="str">
        <f t="shared" si="12"/>
        <v/>
      </c>
      <c r="AV27" s="119" t="str">
        <f t="shared" si="13"/>
        <v/>
      </c>
      <c r="AW27" s="119" t="str">
        <f t="shared" si="14"/>
        <v/>
      </c>
      <c r="AX27" s="119" t="str">
        <f t="shared" si="15"/>
        <v/>
      </c>
      <c r="AY27" s="119" t="str">
        <f t="shared" si="16"/>
        <v/>
      </c>
      <c r="AZ27" s="119" t="str">
        <f t="shared" si="17"/>
        <v/>
      </c>
      <c r="BA27" s="119" t="str">
        <f t="shared" si="18"/>
        <v/>
      </c>
      <c r="BB27" s="119" t="str">
        <f t="shared" si="19"/>
        <v/>
      </c>
      <c r="BC27" s="119" t="str">
        <f t="shared" si="20"/>
        <v/>
      </c>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row>
    <row r="28" spans="2:79">
      <c r="B28" s="119">
        <v>12</v>
      </c>
      <c r="C28" s="125" t="s">
        <v>318</v>
      </c>
      <c r="D28" s="119">
        <v>57</v>
      </c>
      <c r="E28" s="121" t="s">
        <v>128</v>
      </c>
      <c r="F28" s="119">
        <v>2</v>
      </c>
      <c r="G28" s="120"/>
      <c r="H28" s="120"/>
      <c r="I28" s="166"/>
      <c r="J28" s="166"/>
      <c r="K28" s="121"/>
      <c r="N28" s="167" t="str">
        <f t="shared" si="21"/>
        <v>入力不備</v>
      </c>
      <c r="O28" s="137"/>
      <c r="P28" s="119"/>
      <c r="Q28" s="119"/>
      <c r="R28" s="119"/>
      <c r="S28" s="119"/>
      <c r="T28" s="119"/>
      <c r="U28" s="137"/>
      <c r="V28" s="119"/>
      <c r="W28" s="119"/>
      <c r="X28" s="119"/>
      <c r="Y28" s="119"/>
      <c r="Z28" s="137"/>
      <c r="AA28" s="119">
        <f t="shared" si="22"/>
        <v>0</v>
      </c>
      <c r="AB28" s="119">
        <f t="shared" si="23"/>
        <v>0</v>
      </c>
      <c r="AC28" s="119" t="str">
        <f t="shared" si="24"/>
        <v>パターンなし</v>
      </c>
      <c r="AD28" s="119" t="str">
        <f t="shared" si="25"/>
        <v>パターンなし</v>
      </c>
      <c r="AE28" s="137"/>
      <c r="AF28" s="119" t="str">
        <f t="shared" si="26"/>
        <v>●</v>
      </c>
      <c r="AG28" s="119">
        <f t="shared" si="0"/>
        <v>0</v>
      </c>
      <c r="AH28" s="119">
        <f t="shared" si="1"/>
        <v>0</v>
      </c>
      <c r="AI28" s="119">
        <f t="shared" si="2"/>
        <v>2</v>
      </c>
      <c r="AJ28" s="119">
        <f t="shared" si="3"/>
        <v>0</v>
      </c>
      <c r="AK28" s="137"/>
      <c r="AL28" s="119" t="str">
        <f t="shared" si="4"/>
        <v/>
      </c>
      <c r="AM28" s="119" t="str">
        <f t="shared" si="5"/>
        <v/>
      </c>
      <c r="AN28" s="119" t="str">
        <f t="shared" si="27"/>
        <v/>
      </c>
      <c r="AO28" s="119" t="str">
        <f t="shared" si="6"/>
        <v/>
      </c>
      <c r="AP28" s="119" t="str">
        <f t="shared" si="7"/>
        <v/>
      </c>
      <c r="AQ28" s="119" t="str">
        <f t="shared" si="8"/>
        <v/>
      </c>
      <c r="AR28" s="119" t="str">
        <f t="shared" si="9"/>
        <v/>
      </c>
      <c r="AS28" s="119" t="str">
        <f t="shared" si="10"/>
        <v/>
      </c>
      <c r="AT28" s="119" t="str">
        <f t="shared" si="11"/>
        <v/>
      </c>
      <c r="AU28" s="119" t="str">
        <f t="shared" si="12"/>
        <v/>
      </c>
      <c r="AV28" s="119" t="str">
        <f t="shared" si="13"/>
        <v/>
      </c>
      <c r="AW28" s="119" t="str">
        <f t="shared" si="14"/>
        <v/>
      </c>
      <c r="AX28" s="119" t="str">
        <f t="shared" si="15"/>
        <v/>
      </c>
      <c r="AY28" s="119" t="str">
        <f t="shared" si="16"/>
        <v/>
      </c>
      <c r="AZ28" s="119" t="str">
        <f t="shared" si="17"/>
        <v/>
      </c>
      <c r="BA28" s="119" t="str">
        <f t="shared" si="18"/>
        <v/>
      </c>
      <c r="BB28" s="119" t="str">
        <f t="shared" si="19"/>
        <v/>
      </c>
      <c r="BC28" s="119" t="str">
        <f t="shared" si="20"/>
        <v/>
      </c>
      <c r="BD28" s="114"/>
      <c r="BE28" s="114"/>
      <c r="BF28" s="114"/>
      <c r="BG28" s="114"/>
      <c r="BH28" s="114"/>
      <c r="BI28" s="114"/>
      <c r="BJ28" s="114"/>
      <c r="BK28" s="114"/>
      <c r="BL28" s="114"/>
      <c r="BM28" s="114"/>
      <c r="BN28" s="114"/>
      <c r="BO28" s="114"/>
      <c r="BP28" s="114"/>
      <c r="BQ28" s="114"/>
      <c r="BR28" s="114"/>
      <c r="BS28" s="114"/>
      <c r="BT28" s="114"/>
      <c r="BU28" s="114"/>
      <c r="BV28" s="114"/>
      <c r="BW28" s="114"/>
      <c r="BX28" s="114"/>
      <c r="BY28" s="114"/>
      <c r="BZ28" s="114"/>
      <c r="CA28" s="114"/>
    </row>
    <row r="29" spans="2:79">
      <c r="B29" s="119">
        <v>13</v>
      </c>
      <c r="C29" s="125" t="s">
        <v>318</v>
      </c>
      <c r="D29" s="119">
        <v>61</v>
      </c>
      <c r="E29" s="121" t="s">
        <v>132</v>
      </c>
      <c r="F29" s="119">
        <v>1</v>
      </c>
      <c r="G29" s="120"/>
      <c r="H29" s="166"/>
      <c r="I29" s="166"/>
      <c r="J29" s="166"/>
      <c r="K29" s="121"/>
      <c r="N29" s="167" t="str">
        <f t="shared" si="21"/>
        <v>入力不備</v>
      </c>
      <c r="O29" s="137"/>
      <c r="P29" s="119"/>
      <c r="Q29" s="119"/>
      <c r="R29" s="119"/>
      <c r="S29" s="119"/>
      <c r="T29" s="119"/>
      <c r="U29" s="137"/>
      <c r="V29" s="119"/>
      <c r="W29" s="119"/>
      <c r="X29" s="119"/>
      <c r="Y29" s="119"/>
      <c r="Z29" s="137"/>
      <c r="AA29" s="119">
        <f t="shared" si="22"/>
        <v>0</v>
      </c>
      <c r="AB29" s="119" t="str">
        <f t="shared" si="23"/>
        <v>パターンなし</v>
      </c>
      <c r="AC29" s="119" t="str">
        <f t="shared" si="24"/>
        <v>パターンなし</v>
      </c>
      <c r="AD29" s="119" t="str">
        <f t="shared" si="25"/>
        <v>パターンなし</v>
      </c>
      <c r="AE29" s="137"/>
      <c r="AF29" s="119" t="str">
        <f t="shared" si="26"/>
        <v>●</v>
      </c>
      <c r="AG29" s="119">
        <f t="shared" si="0"/>
        <v>0</v>
      </c>
      <c r="AH29" s="119">
        <f t="shared" si="1"/>
        <v>0</v>
      </c>
      <c r="AI29" s="119">
        <f t="shared" si="2"/>
        <v>3</v>
      </c>
      <c r="AJ29" s="119">
        <f t="shared" si="3"/>
        <v>0</v>
      </c>
      <c r="AK29" s="137"/>
      <c r="AL29" s="119" t="str">
        <f t="shared" si="4"/>
        <v/>
      </c>
      <c r="AM29" s="119" t="str">
        <f t="shared" si="5"/>
        <v/>
      </c>
      <c r="AN29" s="119" t="str">
        <f t="shared" si="27"/>
        <v/>
      </c>
      <c r="AO29" s="119" t="str">
        <f t="shared" si="6"/>
        <v/>
      </c>
      <c r="AP29" s="119" t="str">
        <f t="shared" si="7"/>
        <v/>
      </c>
      <c r="AQ29" s="119" t="str">
        <f t="shared" si="8"/>
        <v/>
      </c>
      <c r="AR29" s="119" t="str">
        <f t="shared" si="9"/>
        <v/>
      </c>
      <c r="AS29" s="119" t="str">
        <f t="shared" si="10"/>
        <v/>
      </c>
      <c r="AT29" s="119" t="str">
        <f t="shared" si="11"/>
        <v/>
      </c>
      <c r="AU29" s="119" t="str">
        <f t="shared" si="12"/>
        <v/>
      </c>
      <c r="AV29" s="119" t="str">
        <f t="shared" si="13"/>
        <v/>
      </c>
      <c r="AW29" s="119" t="str">
        <f t="shared" si="14"/>
        <v/>
      </c>
      <c r="AX29" s="119" t="str">
        <f t="shared" si="15"/>
        <v/>
      </c>
      <c r="AY29" s="119" t="str">
        <f t="shared" si="16"/>
        <v/>
      </c>
      <c r="AZ29" s="119" t="str">
        <f t="shared" si="17"/>
        <v/>
      </c>
      <c r="BA29" s="119" t="str">
        <f t="shared" si="18"/>
        <v/>
      </c>
      <c r="BB29" s="119" t="str">
        <f t="shared" si="19"/>
        <v/>
      </c>
      <c r="BC29" s="119" t="str">
        <f t="shared" si="20"/>
        <v/>
      </c>
      <c r="BD29" s="114"/>
      <c r="BE29" s="114"/>
      <c r="BF29" s="114"/>
      <c r="BG29" s="114"/>
      <c r="BH29" s="114"/>
      <c r="BI29" s="114"/>
      <c r="BJ29" s="114"/>
      <c r="BK29" s="114"/>
      <c r="BL29" s="114"/>
      <c r="BM29" s="114"/>
      <c r="BN29" s="114"/>
      <c r="BO29" s="114"/>
      <c r="BP29" s="114"/>
      <c r="BQ29" s="114"/>
      <c r="BR29" s="114"/>
      <c r="BS29" s="114"/>
      <c r="BT29" s="114"/>
      <c r="BU29" s="114"/>
      <c r="BV29" s="114"/>
      <c r="BW29" s="114"/>
      <c r="BX29" s="114"/>
      <c r="BY29" s="114"/>
      <c r="BZ29" s="114"/>
      <c r="CA29" s="114"/>
    </row>
    <row r="30" spans="2:79">
      <c r="B30" s="119">
        <v>14</v>
      </c>
      <c r="C30" s="125" t="s">
        <v>318</v>
      </c>
      <c r="D30" s="119">
        <v>73</v>
      </c>
      <c r="E30" s="121" t="s">
        <v>192</v>
      </c>
      <c r="F30" s="119">
        <v>3</v>
      </c>
      <c r="G30" s="120"/>
      <c r="H30" s="120"/>
      <c r="I30" s="120"/>
      <c r="J30" s="166"/>
      <c r="K30" s="121"/>
      <c r="N30" s="167" t="str">
        <f t="shared" si="21"/>
        <v>入力不備</v>
      </c>
      <c r="O30" s="137"/>
      <c r="P30" s="119"/>
      <c r="Q30" s="119"/>
      <c r="R30" s="119"/>
      <c r="S30" s="119"/>
      <c r="T30" s="119"/>
      <c r="U30" s="137"/>
      <c r="V30" s="119"/>
      <c r="W30" s="119"/>
      <c r="X30" s="119"/>
      <c r="Y30" s="119"/>
      <c r="Z30" s="137"/>
      <c r="AA30" s="119">
        <f t="shared" si="22"/>
        <v>0</v>
      </c>
      <c r="AB30" s="119">
        <f t="shared" si="23"/>
        <v>0</v>
      </c>
      <c r="AC30" s="119">
        <f t="shared" si="24"/>
        <v>0</v>
      </c>
      <c r="AD30" s="119" t="str">
        <f t="shared" si="25"/>
        <v>パターンなし</v>
      </c>
      <c r="AE30" s="137"/>
      <c r="AF30" s="119" t="str">
        <f t="shared" si="26"/>
        <v>●</v>
      </c>
      <c r="AG30" s="119">
        <f t="shared" si="0"/>
        <v>0</v>
      </c>
      <c r="AH30" s="119">
        <f t="shared" si="1"/>
        <v>0</v>
      </c>
      <c r="AI30" s="119">
        <f t="shared" si="2"/>
        <v>1</v>
      </c>
      <c r="AJ30" s="119">
        <f t="shared" si="3"/>
        <v>0</v>
      </c>
      <c r="AK30" s="137"/>
      <c r="AL30" s="119" t="str">
        <f t="shared" si="4"/>
        <v/>
      </c>
      <c r="AM30" s="119" t="str">
        <f t="shared" si="5"/>
        <v/>
      </c>
      <c r="AN30" s="119" t="str">
        <f t="shared" si="27"/>
        <v/>
      </c>
      <c r="AO30" s="119" t="str">
        <f t="shared" si="6"/>
        <v/>
      </c>
      <c r="AP30" s="119" t="str">
        <f t="shared" si="7"/>
        <v/>
      </c>
      <c r="AQ30" s="119" t="str">
        <f t="shared" si="8"/>
        <v/>
      </c>
      <c r="AR30" s="119" t="str">
        <f t="shared" si="9"/>
        <v/>
      </c>
      <c r="AS30" s="119" t="str">
        <f t="shared" si="10"/>
        <v/>
      </c>
      <c r="AT30" s="119" t="str">
        <f t="shared" si="11"/>
        <v/>
      </c>
      <c r="AU30" s="119" t="str">
        <f t="shared" si="12"/>
        <v/>
      </c>
      <c r="AV30" s="119" t="str">
        <f t="shared" si="13"/>
        <v/>
      </c>
      <c r="AW30" s="119" t="str">
        <f t="shared" si="14"/>
        <v/>
      </c>
      <c r="AX30" s="119" t="str">
        <f t="shared" si="15"/>
        <v/>
      </c>
      <c r="AY30" s="119" t="str">
        <f t="shared" si="16"/>
        <v/>
      </c>
      <c r="AZ30" s="119" t="str">
        <f t="shared" si="17"/>
        <v/>
      </c>
      <c r="BA30" s="119" t="str">
        <f t="shared" si="18"/>
        <v/>
      </c>
      <c r="BB30" s="119" t="str">
        <f t="shared" si="19"/>
        <v/>
      </c>
      <c r="BC30" s="119" t="str">
        <f t="shared" si="20"/>
        <v/>
      </c>
      <c r="BD30" s="114"/>
      <c r="BE30" s="114"/>
      <c r="BF30" s="114"/>
      <c r="BG30" s="114"/>
      <c r="BH30" s="114"/>
      <c r="BI30" s="114"/>
      <c r="BJ30" s="114"/>
      <c r="BK30" s="114"/>
      <c r="BL30" s="114"/>
      <c r="BM30" s="114"/>
      <c r="BN30" s="114"/>
      <c r="BO30" s="114"/>
      <c r="BP30" s="114"/>
      <c r="BQ30" s="114"/>
      <c r="BR30" s="114"/>
      <c r="BS30" s="114"/>
      <c r="BT30" s="114"/>
      <c r="BU30" s="114"/>
      <c r="BV30" s="114"/>
      <c r="BW30" s="114"/>
      <c r="BX30" s="114"/>
      <c r="BY30" s="114"/>
      <c r="BZ30" s="114"/>
      <c r="CA30" s="114"/>
    </row>
    <row r="31" spans="2:79">
      <c r="B31" s="119">
        <v>15</v>
      </c>
      <c r="C31" s="125" t="s">
        <v>318</v>
      </c>
      <c r="D31" s="119">
        <v>77</v>
      </c>
      <c r="E31" s="121" t="s">
        <v>320</v>
      </c>
      <c r="F31" s="119">
        <v>2</v>
      </c>
      <c r="G31" s="120"/>
      <c r="H31" s="120"/>
      <c r="I31" s="166"/>
      <c r="J31" s="166"/>
      <c r="K31" s="121"/>
      <c r="N31" s="167" t="str">
        <f t="shared" si="21"/>
        <v>入力不備</v>
      </c>
      <c r="O31" s="137"/>
      <c r="P31" s="119"/>
      <c r="Q31" s="119"/>
      <c r="R31" s="119"/>
      <c r="S31" s="119"/>
      <c r="T31" s="119"/>
      <c r="U31" s="137"/>
      <c r="V31" s="119"/>
      <c r="W31" s="119"/>
      <c r="X31" s="119"/>
      <c r="Y31" s="119"/>
      <c r="Z31" s="137"/>
      <c r="AA31" s="119">
        <f t="shared" si="22"/>
        <v>0</v>
      </c>
      <c r="AB31" s="119">
        <f t="shared" si="23"/>
        <v>0</v>
      </c>
      <c r="AC31" s="119" t="str">
        <f t="shared" si="24"/>
        <v>パターンなし</v>
      </c>
      <c r="AD31" s="119" t="str">
        <f t="shared" si="25"/>
        <v>パターンなし</v>
      </c>
      <c r="AE31" s="137"/>
      <c r="AF31" s="119" t="str">
        <f t="shared" si="26"/>
        <v>●</v>
      </c>
      <c r="AG31" s="119">
        <f t="shared" si="0"/>
        <v>0</v>
      </c>
      <c r="AH31" s="119">
        <f t="shared" si="1"/>
        <v>0</v>
      </c>
      <c r="AI31" s="119">
        <f t="shared" si="2"/>
        <v>2</v>
      </c>
      <c r="AJ31" s="119">
        <f t="shared" si="3"/>
        <v>0</v>
      </c>
      <c r="AK31" s="137"/>
      <c r="AL31" s="119" t="str">
        <f t="shared" si="4"/>
        <v/>
      </c>
      <c r="AM31" s="119" t="str">
        <f t="shared" si="5"/>
        <v/>
      </c>
      <c r="AN31" s="119" t="str">
        <f t="shared" si="27"/>
        <v/>
      </c>
      <c r="AO31" s="119" t="str">
        <f t="shared" si="6"/>
        <v/>
      </c>
      <c r="AP31" s="119" t="str">
        <f t="shared" si="7"/>
        <v/>
      </c>
      <c r="AQ31" s="119" t="str">
        <f t="shared" si="8"/>
        <v/>
      </c>
      <c r="AR31" s="119" t="str">
        <f t="shared" si="9"/>
        <v/>
      </c>
      <c r="AS31" s="119" t="str">
        <f t="shared" si="10"/>
        <v/>
      </c>
      <c r="AT31" s="119" t="str">
        <f t="shared" si="11"/>
        <v/>
      </c>
      <c r="AU31" s="119" t="str">
        <f t="shared" si="12"/>
        <v/>
      </c>
      <c r="AV31" s="119" t="str">
        <f t="shared" si="13"/>
        <v/>
      </c>
      <c r="AW31" s="119" t="str">
        <f t="shared" si="14"/>
        <v/>
      </c>
      <c r="AX31" s="119" t="str">
        <f t="shared" si="15"/>
        <v/>
      </c>
      <c r="AY31" s="119" t="str">
        <f t="shared" si="16"/>
        <v/>
      </c>
      <c r="AZ31" s="119" t="str">
        <f t="shared" si="17"/>
        <v/>
      </c>
      <c r="BA31" s="119" t="str">
        <f t="shared" si="18"/>
        <v/>
      </c>
      <c r="BB31" s="119" t="str">
        <f t="shared" si="19"/>
        <v/>
      </c>
      <c r="BC31" s="119" t="str">
        <f t="shared" si="20"/>
        <v/>
      </c>
      <c r="BD31" s="114"/>
      <c r="BE31" s="114"/>
      <c r="BF31" s="114"/>
      <c r="BG31" s="114"/>
      <c r="BH31" s="114"/>
      <c r="BI31" s="114"/>
      <c r="BJ31" s="114"/>
      <c r="BK31" s="114"/>
      <c r="BL31" s="114"/>
      <c r="BM31" s="114"/>
      <c r="BN31" s="114"/>
      <c r="BO31" s="114"/>
      <c r="BP31" s="114"/>
      <c r="BQ31" s="114"/>
      <c r="BR31" s="114"/>
      <c r="BS31" s="114"/>
      <c r="BT31" s="114"/>
      <c r="BU31" s="114"/>
      <c r="BV31" s="114"/>
      <c r="BW31" s="114"/>
      <c r="BX31" s="114"/>
      <c r="BY31" s="114"/>
      <c r="BZ31" s="114"/>
      <c r="CA31" s="114"/>
    </row>
    <row r="32" spans="2:79">
      <c r="B32" s="119">
        <v>16</v>
      </c>
      <c r="C32" s="125" t="s">
        <v>318</v>
      </c>
      <c r="D32" s="119">
        <v>78</v>
      </c>
      <c r="E32" s="121" t="s">
        <v>144</v>
      </c>
      <c r="F32" s="119">
        <v>3</v>
      </c>
      <c r="G32" s="120"/>
      <c r="H32" s="120"/>
      <c r="I32" s="120"/>
      <c r="J32" s="166"/>
      <c r="K32" s="121"/>
      <c r="N32" s="167" t="str">
        <f t="shared" si="21"/>
        <v>入力不備</v>
      </c>
      <c r="O32" s="137"/>
      <c r="P32" s="119">
        <v>1</v>
      </c>
      <c r="Q32" s="119">
        <v>1</v>
      </c>
      <c r="R32" s="119">
        <v>3</v>
      </c>
      <c r="S32" s="119">
        <v>2</v>
      </c>
      <c r="T32" s="119"/>
      <c r="U32" s="137"/>
      <c r="V32" s="119"/>
      <c r="W32" s="119"/>
      <c r="X32" s="119"/>
      <c r="Y32" s="119"/>
      <c r="Z32" s="137"/>
      <c r="AA32" s="119">
        <f t="shared" si="22"/>
        <v>0</v>
      </c>
      <c r="AB32" s="119">
        <f t="shared" si="23"/>
        <v>0</v>
      </c>
      <c r="AC32" s="119">
        <f t="shared" si="24"/>
        <v>0</v>
      </c>
      <c r="AD32" s="119" t="str">
        <f t="shared" si="25"/>
        <v>パターンなし</v>
      </c>
      <c r="AE32" s="137"/>
      <c r="AF32" s="119" t="str">
        <f t="shared" si="26"/>
        <v>●</v>
      </c>
      <c r="AG32" s="119">
        <f t="shared" si="0"/>
        <v>0</v>
      </c>
      <c r="AH32" s="119">
        <f t="shared" si="1"/>
        <v>0</v>
      </c>
      <c r="AI32" s="119">
        <f t="shared" si="2"/>
        <v>1</v>
      </c>
      <c r="AJ32" s="119">
        <f t="shared" si="3"/>
        <v>0</v>
      </c>
      <c r="AK32" s="137"/>
      <c r="AL32" s="119" t="str">
        <f t="shared" si="4"/>
        <v/>
      </c>
      <c r="AM32" s="119" t="str">
        <f t="shared" si="5"/>
        <v/>
      </c>
      <c r="AN32" s="119" t="str">
        <f t="shared" si="27"/>
        <v/>
      </c>
      <c r="AO32" s="119" t="str">
        <f t="shared" si="6"/>
        <v/>
      </c>
      <c r="AP32" s="119" t="str">
        <f t="shared" si="7"/>
        <v/>
      </c>
      <c r="AQ32" s="119" t="str">
        <f t="shared" si="8"/>
        <v/>
      </c>
      <c r="AR32" s="119" t="str">
        <f t="shared" si="9"/>
        <v/>
      </c>
      <c r="AS32" s="119" t="str">
        <f t="shared" si="10"/>
        <v/>
      </c>
      <c r="AT32" s="119" t="str">
        <f t="shared" si="11"/>
        <v/>
      </c>
      <c r="AU32" s="119" t="str">
        <f t="shared" si="12"/>
        <v/>
      </c>
      <c r="AV32" s="119" t="str">
        <f t="shared" si="13"/>
        <v/>
      </c>
      <c r="AW32" s="119" t="str">
        <f t="shared" si="14"/>
        <v/>
      </c>
      <c r="AX32" s="119" t="str">
        <f t="shared" si="15"/>
        <v/>
      </c>
      <c r="AY32" s="119" t="str">
        <f t="shared" si="16"/>
        <v/>
      </c>
      <c r="AZ32" s="119" t="str">
        <f t="shared" si="17"/>
        <v/>
      </c>
      <c r="BA32" s="119" t="str">
        <f t="shared" si="18"/>
        <v/>
      </c>
      <c r="BB32" s="119" t="str">
        <f t="shared" si="19"/>
        <v/>
      </c>
      <c r="BC32" s="119" t="str">
        <f t="shared" si="20"/>
        <v/>
      </c>
      <c r="BD32" s="114"/>
      <c r="BE32" s="114"/>
      <c r="BF32" s="114"/>
      <c r="BG32" s="114"/>
      <c r="BH32" s="114"/>
      <c r="BI32" s="114"/>
      <c r="BJ32" s="114"/>
      <c r="BK32" s="114"/>
      <c r="BL32" s="114"/>
      <c r="BM32" s="114"/>
      <c r="BN32" s="114"/>
      <c r="BO32" s="114"/>
      <c r="BP32" s="114"/>
      <c r="BQ32" s="114"/>
      <c r="BR32" s="114"/>
      <c r="BS32" s="114"/>
      <c r="BT32" s="114"/>
      <c r="BU32" s="114"/>
      <c r="BV32" s="114"/>
      <c r="BW32" s="114"/>
      <c r="BX32" s="114"/>
      <c r="BY32" s="114"/>
      <c r="BZ32" s="114"/>
      <c r="CA32" s="114"/>
    </row>
    <row r="33" spans="2:79">
      <c r="B33" s="119">
        <v>17</v>
      </c>
      <c r="C33" s="125" t="s">
        <v>318</v>
      </c>
      <c r="D33" s="119">
        <v>80</v>
      </c>
      <c r="E33" s="121" t="s">
        <v>145</v>
      </c>
      <c r="F33" s="119">
        <v>1</v>
      </c>
      <c r="G33" s="120"/>
      <c r="H33" s="166"/>
      <c r="I33" s="166"/>
      <c r="J33" s="166"/>
      <c r="K33" s="121"/>
      <c r="N33" s="167" t="str">
        <f t="shared" si="21"/>
        <v>入力不備</v>
      </c>
      <c r="O33" s="137"/>
      <c r="P33" s="119"/>
      <c r="Q33" s="119"/>
      <c r="R33" s="119"/>
      <c r="S33" s="119"/>
      <c r="T33" s="119"/>
      <c r="U33" s="137"/>
      <c r="V33" s="119"/>
      <c r="W33" s="119"/>
      <c r="X33" s="119"/>
      <c r="Y33" s="119"/>
      <c r="Z33" s="137"/>
      <c r="AA33" s="119">
        <f t="shared" si="22"/>
        <v>0</v>
      </c>
      <c r="AB33" s="119" t="str">
        <f t="shared" si="23"/>
        <v>パターンなし</v>
      </c>
      <c r="AC33" s="119" t="str">
        <f t="shared" si="24"/>
        <v>パターンなし</v>
      </c>
      <c r="AD33" s="119" t="str">
        <f t="shared" si="25"/>
        <v>パターンなし</v>
      </c>
      <c r="AE33" s="137"/>
      <c r="AF33" s="119" t="str">
        <f t="shared" si="26"/>
        <v>●</v>
      </c>
      <c r="AG33" s="119">
        <f t="shared" si="0"/>
        <v>0</v>
      </c>
      <c r="AH33" s="119">
        <f t="shared" si="1"/>
        <v>0</v>
      </c>
      <c r="AI33" s="119">
        <f t="shared" si="2"/>
        <v>3</v>
      </c>
      <c r="AJ33" s="119">
        <f t="shared" si="3"/>
        <v>0</v>
      </c>
      <c r="AK33" s="137"/>
      <c r="AL33" s="119" t="str">
        <f t="shared" si="4"/>
        <v/>
      </c>
      <c r="AM33" s="119" t="str">
        <f t="shared" si="5"/>
        <v/>
      </c>
      <c r="AN33" s="119" t="str">
        <f t="shared" si="27"/>
        <v/>
      </c>
      <c r="AO33" s="119" t="str">
        <f t="shared" si="6"/>
        <v/>
      </c>
      <c r="AP33" s="119" t="str">
        <f t="shared" si="7"/>
        <v/>
      </c>
      <c r="AQ33" s="119" t="str">
        <f t="shared" si="8"/>
        <v/>
      </c>
      <c r="AR33" s="119" t="str">
        <f t="shared" si="9"/>
        <v/>
      </c>
      <c r="AS33" s="119" t="str">
        <f t="shared" si="10"/>
        <v/>
      </c>
      <c r="AT33" s="119" t="str">
        <f t="shared" si="11"/>
        <v/>
      </c>
      <c r="AU33" s="119" t="str">
        <f t="shared" si="12"/>
        <v/>
      </c>
      <c r="AV33" s="119" t="str">
        <f t="shared" si="13"/>
        <v/>
      </c>
      <c r="AW33" s="119" t="str">
        <f t="shared" si="14"/>
        <v/>
      </c>
      <c r="AX33" s="119" t="str">
        <f t="shared" si="15"/>
        <v/>
      </c>
      <c r="AY33" s="119" t="str">
        <f t="shared" si="16"/>
        <v/>
      </c>
      <c r="AZ33" s="119" t="str">
        <f t="shared" si="17"/>
        <v/>
      </c>
      <c r="BA33" s="119" t="str">
        <f t="shared" si="18"/>
        <v/>
      </c>
      <c r="BB33" s="119" t="str">
        <f t="shared" si="19"/>
        <v/>
      </c>
      <c r="BC33" s="119" t="str">
        <f t="shared" si="20"/>
        <v/>
      </c>
      <c r="BD33" s="114"/>
      <c r="BE33" s="114"/>
      <c r="BF33" s="114"/>
      <c r="BG33" s="114"/>
      <c r="BH33" s="114"/>
      <c r="BI33" s="114"/>
      <c r="BJ33" s="114"/>
      <c r="BK33" s="114"/>
      <c r="BL33" s="114"/>
      <c r="BM33" s="114"/>
      <c r="BN33" s="114"/>
      <c r="BO33" s="114"/>
      <c r="BP33" s="114"/>
      <c r="BQ33" s="114"/>
      <c r="BR33" s="114"/>
      <c r="BS33" s="114"/>
      <c r="BT33" s="114"/>
      <c r="BU33" s="114"/>
      <c r="BV33" s="114"/>
      <c r="BW33" s="114"/>
      <c r="BX33" s="114"/>
      <c r="BY33" s="114"/>
      <c r="BZ33" s="114"/>
      <c r="CA33" s="114"/>
    </row>
    <row r="34" spans="2:79">
      <c r="B34" s="119">
        <v>18</v>
      </c>
      <c r="C34" s="125" t="s">
        <v>318</v>
      </c>
      <c r="D34" s="119">
        <v>91</v>
      </c>
      <c r="E34" s="121" t="s">
        <v>321</v>
      </c>
      <c r="F34" s="119">
        <v>2</v>
      </c>
      <c r="G34" s="120"/>
      <c r="H34" s="120"/>
      <c r="I34" s="166"/>
      <c r="J34" s="166"/>
      <c r="K34" s="121"/>
      <c r="N34" s="167" t="str">
        <f t="shared" si="21"/>
        <v>入力不備</v>
      </c>
      <c r="O34" s="137"/>
      <c r="P34" s="119">
        <v>1</v>
      </c>
      <c r="Q34" s="119">
        <v>2</v>
      </c>
      <c r="R34" s="119">
        <v>1</v>
      </c>
      <c r="S34" s="119"/>
      <c r="T34" s="119"/>
      <c r="U34" s="137"/>
      <c r="V34" s="119"/>
      <c r="W34" s="119"/>
      <c r="X34" s="119"/>
      <c r="Y34" s="119"/>
      <c r="Z34" s="137"/>
      <c r="AA34" s="119">
        <f t="shared" si="22"/>
        <v>0</v>
      </c>
      <c r="AB34" s="119">
        <f t="shared" si="23"/>
        <v>0</v>
      </c>
      <c r="AC34" s="119" t="str">
        <f t="shared" si="24"/>
        <v>パターンなし</v>
      </c>
      <c r="AD34" s="119" t="str">
        <f t="shared" si="25"/>
        <v>パターンなし</v>
      </c>
      <c r="AE34" s="137"/>
      <c r="AF34" s="119" t="str">
        <f t="shared" si="26"/>
        <v>●</v>
      </c>
      <c r="AG34" s="119">
        <f t="shared" si="0"/>
        <v>0</v>
      </c>
      <c r="AH34" s="119">
        <f t="shared" si="1"/>
        <v>0</v>
      </c>
      <c r="AI34" s="119">
        <f t="shared" si="2"/>
        <v>2</v>
      </c>
      <c r="AJ34" s="119">
        <f t="shared" si="3"/>
        <v>0</v>
      </c>
      <c r="AK34" s="137"/>
      <c r="AL34" s="119" t="str">
        <f t="shared" si="4"/>
        <v/>
      </c>
      <c r="AM34" s="119" t="str">
        <f t="shared" si="5"/>
        <v/>
      </c>
      <c r="AN34" s="119" t="str">
        <f t="shared" si="27"/>
        <v/>
      </c>
      <c r="AO34" s="119" t="str">
        <f t="shared" si="6"/>
        <v/>
      </c>
      <c r="AP34" s="119" t="str">
        <f t="shared" si="7"/>
        <v/>
      </c>
      <c r="AQ34" s="119" t="str">
        <f t="shared" si="8"/>
        <v/>
      </c>
      <c r="AR34" s="119" t="str">
        <f t="shared" si="9"/>
        <v/>
      </c>
      <c r="AS34" s="119" t="str">
        <f t="shared" si="10"/>
        <v/>
      </c>
      <c r="AT34" s="119" t="str">
        <f t="shared" si="11"/>
        <v/>
      </c>
      <c r="AU34" s="119" t="str">
        <f t="shared" si="12"/>
        <v/>
      </c>
      <c r="AV34" s="119" t="str">
        <f t="shared" si="13"/>
        <v/>
      </c>
      <c r="AW34" s="119" t="str">
        <f t="shared" si="14"/>
        <v/>
      </c>
      <c r="AX34" s="119" t="str">
        <f t="shared" si="15"/>
        <v/>
      </c>
      <c r="AY34" s="119" t="str">
        <f t="shared" si="16"/>
        <v/>
      </c>
      <c r="AZ34" s="119" t="str">
        <f t="shared" si="17"/>
        <v/>
      </c>
      <c r="BA34" s="119" t="str">
        <f t="shared" si="18"/>
        <v/>
      </c>
      <c r="BB34" s="119" t="str">
        <f t="shared" si="19"/>
        <v/>
      </c>
      <c r="BC34" s="119" t="str">
        <f t="shared" si="20"/>
        <v/>
      </c>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row>
    <row r="35" spans="2:79">
      <c r="B35" s="119">
        <v>19</v>
      </c>
      <c r="C35" s="125" t="s">
        <v>318</v>
      </c>
      <c r="D35" s="119">
        <v>96</v>
      </c>
      <c r="E35" s="121" t="s">
        <v>322</v>
      </c>
      <c r="F35" s="119">
        <v>3</v>
      </c>
      <c r="G35" s="120"/>
      <c r="H35" s="120"/>
      <c r="I35" s="120"/>
      <c r="J35" s="166"/>
      <c r="K35" s="121"/>
      <c r="N35" s="167" t="str">
        <f t="shared" si="21"/>
        <v>入力不備</v>
      </c>
      <c r="O35" s="137"/>
      <c r="P35" s="119"/>
      <c r="Q35" s="119"/>
      <c r="R35" s="119"/>
      <c r="S35" s="119"/>
      <c r="T35" s="119"/>
      <c r="U35" s="137"/>
      <c r="V35" s="119"/>
      <c r="W35" s="119"/>
      <c r="X35" s="119"/>
      <c r="Y35" s="119"/>
      <c r="Z35" s="137"/>
      <c r="AA35" s="119">
        <f t="shared" si="22"/>
        <v>0</v>
      </c>
      <c r="AB35" s="119">
        <f t="shared" si="23"/>
        <v>0</v>
      </c>
      <c r="AC35" s="119">
        <f t="shared" si="24"/>
        <v>0</v>
      </c>
      <c r="AD35" s="119" t="str">
        <f t="shared" si="25"/>
        <v>パターンなし</v>
      </c>
      <c r="AE35" s="137"/>
      <c r="AF35" s="119" t="str">
        <f t="shared" si="26"/>
        <v>●</v>
      </c>
      <c r="AG35" s="119">
        <f t="shared" si="0"/>
        <v>0</v>
      </c>
      <c r="AH35" s="119">
        <f t="shared" si="1"/>
        <v>0</v>
      </c>
      <c r="AI35" s="119">
        <f t="shared" si="2"/>
        <v>1</v>
      </c>
      <c r="AJ35" s="119">
        <f t="shared" si="3"/>
        <v>0</v>
      </c>
      <c r="AK35" s="137"/>
      <c r="AL35" s="119" t="str">
        <f t="shared" si="4"/>
        <v/>
      </c>
      <c r="AM35" s="119" t="str">
        <f t="shared" si="5"/>
        <v/>
      </c>
      <c r="AN35" s="119" t="str">
        <f t="shared" si="27"/>
        <v/>
      </c>
      <c r="AO35" s="119" t="str">
        <f t="shared" si="6"/>
        <v/>
      </c>
      <c r="AP35" s="119" t="str">
        <f t="shared" si="7"/>
        <v/>
      </c>
      <c r="AQ35" s="119" t="str">
        <f t="shared" si="8"/>
        <v/>
      </c>
      <c r="AR35" s="119" t="str">
        <f t="shared" si="9"/>
        <v/>
      </c>
      <c r="AS35" s="119" t="str">
        <f t="shared" si="10"/>
        <v/>
      </c>
      <c r="AT35" s="119" t="str">
        <f t="shared" si="11"/>
        <v/>
      </c>
      <c r="AU35" s="119" t="str">
        <f t="shared" si="12"/>
        <v/>
      </c>
      <c r="AV35" s="119" t="str">
        <f t="shared" si="13"/>
        <v/>
      </c>
      <c r="AW35" s="119" t="str">
        <f t="shared" si="14"/>
        <v/>
      </c>
      <c r="AX35" s="119" t="str">
        <f t="shared" si="15"/>
        <v/>
      </c>
      <c r="AY35" s="119" t="str">
        <f t="shared" si="16"/>
        <v/>
      </c>
      <c r="AZ35" s="119" t="str">
        <f t="shared" si="17"/>
        <v/>
      </c>
      <c r="BA35" s="119" t="str">
        <f t="shared" si="18"/>
        <v/>
      </c>
      <c r="BB35" s="119" t="str">
        <f t="shared" si="19"/>
        <v/>
      </c>
      <c r="BC35" s="119" t="str">
        <f t="shared" si="20"/>
        <v/>
      </c>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row>
    <row r="36" spans="2:79">
      <c r="B36" s="119">
        <v>20</v>
      </c>
      <c r="C36" s="125" t="s">
        <v>318</v>
      </c>
      <c r="D36" s="119">
        <v>114</v>
      </c>
      <c r="E36" s="121" t="s">
        <v>323</v>
      </c>
      <c r="F36" s="119">
        <v>2</v>
      </c>
      <c r="G36" s="120"/>
      <c r="H36" s="120"/>
      <c r="I36" s="166"/>
      <c r="J36" s="166"/>
      <c r="K36" s="121"/>
      <c r="N36" s="167" t="str">
        <f t="shared" si="21"/>
        <v>入力不備</v>
      </c>
      <c r="O36" s="137"/>
      <c r="P36" s="119">
        <v>1</v>
      </c>
      <c r="Q36" s="119">
        <v>2</v>
      </c>
      <c r="R36" s="119">
        <v>1</v>
      </c>
      <c r="S36" s="119"/>
      <c r="T36" s="119"/>
      <c r="U36" s="137"/>
      <c r="V36" s="119"/>
      <c r="W36" s="119"/>
      <c r="X36" s="119"/>
      <c r="Y36" s="119"/>
      <c r="Z36" s="137"/>
      <c r="AA36" s="119">
        <f t="shared" si="22"/>
        <v>0</v>
      </c>
      <c r="AB36" s="119">
        <f t="shared" si="23"/>
        <v>0</v>
      </c>
      <c r="AC36" s="119" t="str">
        <f t="shared" si="24"/>
        <v>パターンなし</v>
      </c>
      <c r="AD36" s="119" t="str">
        <f t="shared" si="25"/>
        <v>パターンなし</v>
      </c>
      <c r="AE36" s="137"/>
      <c r="AF36" s="119" t="str">
        <f t="shared" si="26"/>
        <v>●</v>
      </c>
      <c r="AG36" s="119">
        <f t="shared" si="0"/>
        <v>0</v>
      </c>
      <c r="AH36" s="119">
        <f t="shared" si="1"/>
        <v>0</v>
      </c>
      <c r="AI36" s="119">
        <f t="shared" si="2"/>
        <v>2</v>
      </c>
      <c r="AJ36" s="119">
        <f t="shared" si="3"/>
        <v>0</v>
      </c>
      <c r="AK36" s="137"/>
      <c r="AL36" s="119" t="str">
        <f t="shared" si="4"/>
        <v/>
      </c>
      <c r="AM36" s="119" t="str">
        <f t="shared" si="5"/>
        <v/>
      </c>
      <c r="AN36" s="119" t="str">
        <f t="shared" si="27"/>
        <v/>
      </c>
      <c r="AO36" s="119" t="str">
        <f t="shared" si="6"/>
        <v/>
      </c>
      <c r="AP36" s="119" t="str">
        <f t="shared" si="7"/>
        <v/>
      </c>
      <c r="AQ36" s="119" t="str">
        <f t="shared" si="8"/>
        <v/>
      </c>
      <c r="AR36" s="119" t="str">
        <f t="shared" si="9"/>
        <v/>
      </c>
      <c r="AS36" s="119" t="str">
        <f t="shared" si="10"/>
        <v/>
      </c>
      <c r="AT36" s="119" t="str">
        <f t="shared" si="11"/>
        <v/>
      </c>
      <c r="AU36" s="119" t="str">
        <f t="shared" si="12"/>
        <v/>
      </c>
      <c r="AV36" s="119" t="str">
        <f t="shared" si="13"/>
        <v/>
      </c>
      <c r="AW36" s="119" t="str">
        <f t="shared" si="14"/>
        <v/>
      </c>
      <c r="AX36" s="119" t="str">
        <f t="shared" si="15"/>
        <v/>
      </c>
      <c r="AY36" s="119" t="str">
        <f t="shared" si="16"/>
        <v/>
      </c>
      <c r="AZ36" s="119" t="str">
        <f t="shared" si="17"/>
        <v/>
      </c>
      <c r="BA36" s="119" t="str">
        <f t="shared" si="18"/>
        <v/>
      </c>
      <c r="BB36" s="119" t="str">
        <f t="shared" si="19"/>
        <v/>
      </c>
      <c r="BC36" s="119" t="str">
        <f t="shared" si="20"/>
        <v/>
      </c>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row>
    <row r="37" spans="2:79">
      <c r="B37" s="119">
        <v>21</v>
      </c>
      <c r="C37" s="124" t="s">
        <v>324</v>
      </c>
      <c r="D37" s="119">
        <v>2</v>
      </c>
      <c r="E37" s="121" t="s">
        <v>184</v>
      </c>
      <c r="F37" s="119">
        <v>4</v>
      </c>
      <c r="G37" s="120"/>
      <c r="H37" s="120"/>
      <c r="I37" s="120"/>
      <c r="J37" s="120"/>
      <c r="K37" s="121"/>
      <c r="N37" s="167" t="str">
        <f t="shared" si="21"/>
        <v>入力不備</v>
      </c>
      <c r="O37" s="137"/>
      <c r="P37" s="119"/>
      <c r="Q37" s="119"/>
      <c r="R37" s="119"/>
      <c r="S37" s="119"/>
      <c r="T37" s="119"/>
      <c r="U37" s="137"/>
      <c r="V37" s="119"/>
      <c r="W37" s="119" t="s">
        <v>325</v>
      </c>
      <c r="X37" s="119"/>
      <c r="Y37" s="119"/>
      <c r="Z37" s="137"/>
      <c r="AA37" s="119">
        <f t="shared" si="22"/>
        <v>0</v>
      </c>
      <c r="AB37" s="119">
        <f t="shared" si="23"/>
        <v>0</v>
      </c>
      <c r="AC37" s="119">
        <f t="shared" si="24"/>
        <v>0</v>
      </c>
      <c r="AD37" s="119">
        <f t="shared" si="25"/>
        <v>0</v>
      </c>
      <c r="AE37" s="137"/>
      <c r="AF37" s="119" t="str">
        <f t="shared" si="26"/>
        <v>●</v>
      </c>
      <c r="AG37" s="119">
        <f t="shared" si="0"/>
        <v>0</v>
      </c>
      <c r="AH37" s="119">
        <f t="shared" si="1"/>
        <v>0</v>
      </c>
      <c r="AI37" s="119">
        <f t="shared" si="2"/>
        <v>0</v>
      </c>
      <c r="AJ37" s="119">
        <f t="shared" si="3"/>
        <v>0</v>
      </c>
      <c r="AK37" s="137"/>
      <c r="AL37" s="119" t="str">
        <f t="shared" si="4"/>
        <v/>
      </c>
      <c r="AM37" s="119" t="str">
        <f t="shared" si="5"/>
        <v/>
      </c>
      <c r="AN37" s="119" t="str">
        <f t="shared" si="27"/>
        <v/>
      </c>
      <c r="AO37" s="119" t="str">
        <f t="shared" si="6"/>
        <v/>
      </c>
      <c r="AP37" s="119" t="str">
        <f t="shared" si="7"/>
        <v/>
      </c>
      <c r="AQ37" s="119" t="str">
        <f t="shared" si="8"/>
        <v/>
      </c>
      <c r="AR37" s="119" t="str">
        <f t="shared" si="9"/>
        <v/>
      </c>
      <c r="AS37" s="119" t="str">
        <f t="shared" si="10"/>
        <v/>
      </c>
      <c r="AT37" s="119" t="str">
        <f t="shared" si="11"/>
        <v/>
      </c>
      <c r="AU37" s="119" t="str">
        <f t="shared" si="12"/>
        <v/>
      </c>
      <c r="AV37" s="119" t="str">
        <f t="shared" si="13"/>
        <v/>
      </c>
      <c r="AW37" s="119" t="str">
        <f t="shared" si="14"/>
        <v/>
      </c>
      <c r="AX37" s="119" t="str">
        <f t="shared" si="15"/>
        <v/>
      </c>
      <c r="AY37" s="119" t="str">
        <f t="shared" si="16"/>
        <v/>
      </c>
      <c r="AZ37" s="119" t="str">
        <f t="shared" si="17"/>
        <v/>
      </c>
      <c r="BA37" s="119" t="str">
        <f t="shared" si="18"/>
        <v/>
      </c>
      <c r="BB37" s="119" t="str">
        <f t="shared" si="19"/>
        <v/>
      </c>
      <c r="BC37" s="119" t="str">
        <f t="shared" si="20"/>
        <v/>
      </c>
      <c r="BD37" s="114"/>
      <c r="BE37" s="114"/>
      <c r="BF37" s="114"/>
      <c r="BG37" s="114"/>
      <c r="BH37" s="114"/>
      <c r="BI37" s="114"/>
      <c r="BJ37" s="114"/>
      <c r="BK37" s="114"/>
      <c r="BL37" s="114"/>
      <c r="BM37" s="114"/>
      <c r="BN37" s="114"/>
      <c r="BO37" s="114"/>
      <c r="BP37" s="114"/>
      <c r="BQ37" s="114"/>
      <c r="BR37" s="114"/>
      <c r="BS37" s="114"/>
      <c r="BT37" s="114"/>
      <c r="BU37" s="114"/>
      <c r="BV37" s="114"/>
      <c r="BW37" s="114"/>
      <c r="BX37" s="114"/>
      <c r="BY37" s="114"/>
      <c r="BZ37" s="114"/>
      <c r="CA37" s="114"/>
    </row>
    <row r="38" spans="2:79">
      <c r="B38" s="119">
        <v>22</v>
      </c>
      <c r="C38" s="124" t="s">
        <v>324</v>
      </c>
      <c r="D38" s="119">
        <v>3</v>
      </c>
      <c r="E38" s="121" t="s">
        <v>78</v>
      </c>
      <c r="F38" s="119">
        <v>3</v>
      </c>
      <c r="G38" s="120"/>
      <c r="H38" s="120"/>
      <c r="I38" s="120"/>
      <c r="J38" s="166"/>
      <c r="K38" s="121"/>
      <c r="N38" s="167" t="str">
        <f t="shared" si="21"/>
        <v>入力不備</v>
      </c>
      <c r="O38" s="137"/>
      <c r="P38" s="119"/>
      <c r="Q38" s="119"/>
      <c r="R38" s="119"/>
      <c r="S38" s="119"/>
      <c r="T38" s="119"/>
      <c r="U38" s="137"/>
      <c r="V38" s="119"/>
      <c r="W38" s="119" t="s">
        <v>325</v>
      </c>
      <c r="X38" s="119"/>
      <c r="Y38" s="119"/>
      <c r="Z38" s="137"/>
      <c r="AA38" s="119">
        <f t="shared" si="22"/>
        <v>0</v>
      </c>
      <c r="AB38" s="119">
        <f t="shared" si="23"/>
        <v>0</v>
      </c>
      <c r="AC38" s="119">
        <f t="shared" si="24"/>
        <v>0</v>
      </c>
      <c r="AD38" s="119" t="str">
        <f t="shared" si="25"/>
        <v>パターンなし</v>
      </c>
      <c r="AE38" s="137"/>
      <c r="AF38" s="119" t="str">
        <f t="shared" si="26"/>
        <v>●</v>
      </c>
      <c r="AG38" s="119">
        <f t="shared" si="0"/>
        <v>0</v>
      </c>
      <c r="AH38" s="119">
        <f t="shared" si="1"/>
        <v>0</v>
      </c>
      <c r="AI38" s="119">
        <f t="shared" si="2"/>
        <v>1</v>
      </c>
      <c r="AJ38" s="119">
        <f t="shared" si="3"/>
        <v>0</v>
      </c>
      <c r="AK38" s="137"/>
      <c r="AL38" s="119" t="str">
        <f t="shared" si="4"/>
        <v/>
      </c>
      <c r="AM38" s="119" t="str">
        <f t="shared" si="5"/>
        <v/>
      </c>
      <c r="AN38" s="119" t="str">
        <f t="shared" si="27"/>
        <v/>
      </c>
      <c r="AO38" s="119" t="str">
        <f t="shared" si="6"/>
        <v/>
      </c>
      <c r="AP38" s="119" t="str">
        <f t="shared" si="7"/>
        <v/>
      </c>
      <c r="AQ38" s="119" t="str">
        <f t="shared" si="8"/>
        <v/>
      </c>
      <c r="AR38" s="119" t="str">
        <f t="shared" si="9"/>
        <v/>
      </c>
      <c r="AS38" s="119" t="str">
        <f t="shared" si="10"/>
        <v/>
      </c>
      <c r="AT38" s="119" t="str">
        <f t="shared" si="11"/>
        <v/>
      </c>
      <c r="AU38" s="119" t="str">
        <f t="shared" si="12"/>
        <v/>
      </c>
      <c r="AV38" s="119" t="str">
        <f t="shared" si="13"/>
        <v/>
      </c>
      <c r="AW38" s="119" t="str">
        <f t="shared" si="14"/>
        <v/>
      </c>
      <c r="AX38" s="119" t="str">
        <f t="shared" si="15"/>
        <v/>
      </c>
      <c r="AY38" s="119" t="str">
        <f t="shared" si="16"/>
        <v/>
      </c>
      <c r="AZ38" s="119" t="str">
        <f t="shared" si="17"/>
        <v/>
      </c>
      <c r="BA38" s="119" t="str">
        <f t="shared" si="18"/>
        <v/>
      </c>
      <c r="BB38" s="119" t="str">
        <f t="shared" si="19"/>
        <v/>
      </c>
      <c r="BC38" s="119" t="str">
        <f t="shared" si="20"/>
        <v/>
      </c>
      <c r="BD38" s="114"/>
      <c r="BE38" s="114"/>
      <c r="BF38" s="114"/>
      <c r="BG38" s="114"/>
      <c r="BH38" s="114"/>
      <c r="BI38" s="114"/>
      <c r="BJ38" s="114"/>
      <c r="BK38" s="114"/>
      <c r="BL38" s="114"/>
      <c r="BM38" s="114"/>
      <c r="BN38" s="114"/>
      <c r="BO38" s="114"/>
      <c r="BP38" s="114"/>
      <c r="BQ38" s="114"/>
      <c r="BR38" s="114"/>
      <c r="BS38" s="114"/>
      <c r="BT38" s="114"/>
      <c r="BU38" s="114"/>
      <c r="BV38" s="114"/>
      <c r="BW38" s="114"/>
      <c r="BX38" s="114"/>
      <c r="BY38" s="114"/>
      <c r="BZ38" s="114"/>
      <c r="CA38" s="114"/>
    </row>
    <row r="39" spans="2:79">
      <c r="B39" s="119">
        <v>23</v>
      </c>
      <c r="C39" s="124" t="s">
        <v>324</v>
      </c>
      <c r="D39" s="119">
        <v>4</v>
      </c>
      <c r="E39" s="121" t="s">
        <v>79</v>
      </c>
      <c r="F39" s="119">
        <v>3</v>
      </c>
      <c r="G39" s="120"/>
      <c r="H39" s="120"/>
      <c r="I39" s="120"/>
      <c r="J39" s="166"/>
      <c r="K39" s="121"/>
      <c r="N39" s="167" t="str">
        <f t="shared" si="21"/>
        <v>入力不備</v>
      </c>
      <c r="O39" s="137"/>
      <c r="P39" s="119"/>
      <c r="Q39" s="119"/>
      <c r="R39" s="119"/>
      <c r="S39" s="119"/>
      <c r="T39" s="119"/>
      <c r="U39" s="137"/>
      <c r="V39" s="119"/>
      <c r="W39" s="119" t="s">
        <v>325</v>
      </c>
      <c r="X39" s="119"/>
      <c r="Y39" s="119"/>
      <c r="Z39" s="137"/>
      <c r="AA39" s="119">
        <f t="shared" si="22"/>
        <v>0</v>
      </c>
      <c r="AB39" s="119">
        <f t="shared" si="23"/>
        <v>0</v>
      </c>
      <c r="AC39" s="119">
        <f t="shared" si="24"/>
        <v>0</v>
      </c>
      <c r="AD39" s="119" t="str">
        <f t="shared" si="25"/>
        <v>パターンなし</v>
      </c>
      <c r="AE39" s="137"/>
      <c r="AF39" s="119" t="str">
        <f t="shared" si="26"/>
        <v>●</v>
      </c>
      <c r="AG39" s="119">
        <f t="shared" si="0"/>
        <v>0</v>
      </c>
      <c r="AH39" s="119">
        <f t="shared" si="1"/>
        <v>0</v>
      </c>
      <c r="AI39" s="119">
        <f t="shared" si="2"/>
        <v>1</v>
      </c>
      <c r="AJ39" s="119">
        <f t="shared" si="3"/>
        <v>0</v>
      </c>
      <c r="AK39" s="137"/>
      <c r="AL39" s="119" t="str">
        <f t="shared" si="4"/>
        <v/>
      </c>
      <c r="AM39" s="119" t="str">
        <f t="shared" si="5"/>
        <v/>
      </c>
      <c r="AN39" s="119" t="str">
        <f t="shared" si="27"/>
        <v/>
      </c>
      <c r="AO39" s="119" t="str">
        <f t="shared" si="6"/>
        <v/>
      </c>
      <c r="AP39" s="119" t="str">
        <f t="shared" si="7"/>
        <v/>
      </c>
      <c r="AQ39" s="119" t="str">
        <f t="shared" si="8"/>
        <v/>
      </c>
      <c r="AR39" s="119" t="str">
        <f t="shared" si="9"/>
        <v/>
      </c>
      <c r="AS39" s="119" t="str">
        <f t="shared" si="10"/>
        <v/>
      </c>
      <c r="AT39" s="119" t="str">
        <f t="shared" si="11"/>
        <v/>
      </c>
      <c r="AU39" s="119" t="str">
        <f t="shared" si="12"/>
        <v/>
      </c>
      <c r="AV39" s="119" t="str">
        <f t="shared" si="13"/>
        <v/>
      </c>
      <c r="AW39" s="119" t="str">
        <f t="shared" si="14"/>
        <v/>
      </c>
      <c r="AX39" s="119" t="str">
        <f t="shared" si="15"/>
        <v/>
      </c>
      <c r="AY39" s="119" t="str">
        <f t="shared" si="16"/>
        <v/>
      </c>
      <c r="AZ39" s="119" t="str">
        <f t="shared" si="17"/>
        <v/>
      </c>
      <c r="BA39" s="119" t="str">
        <f t="shared" si="18"/>
        <v/>
      </c>
      <c r="BB39" s="119" t="str">
        <f t="shared" si="19"/>
        <v/>
      </c>
      <c r="BC39" s="119" t="str">
        <f t="shared" si="20"/>
        <v/>
      </c>
      <c r="BD39" s="114"/>
      <c r="BE39" s="114"/>
      <c r="BF39" s="114"/>
      <c r="BG39" s="114"/>
      <c r="BH39" s="114"/>
      <c r="BI39" s="114"/>
      <c r="BJ39" s="114"/>
      <c r="BK39" s="114"/>
      <c r="BL39" s="114"/>
      <c r="BM39" s="114"/>
      <c r="BN39" s="114"/>
      <c r="BO39" s="114"/>
      <c r="BP39" s="114"/>
      <c r="BQ39" s="114"/>
      <c r="BR39" s="114"/>
      <c r="BS39" s="114"/>
      <c r="BT39" s="114"/>
      <c r="BU39" s="114"/>
      <c r="BV39" s="114"/>
      <c r="BW39" s="114"/>
      <c r="BX39" s="114"/>
      <c r="BY39" s="114"/>
      <c r="BZ39" s="114"/>
      <c r="CA39" s="114"/>
    </row>
    <row r="40" spans="2:79">
      <c r="B40" s="119">
        <v>24</v>
      </c>
      <c r="C40" s="124" t="s">
        <v>324</v>
      </c>
      <c r="D40" s="119">
        <v>10</v>
      </c>
      <c r="E40" s="121" t="s">
        <v>326</v>
      </c>
      <c r="F40" s="119">
        <v>1</v>
      </c>
      <c r="G40" s="120"/>
      <c r="H40" s="166"/>
      <c r="I40" s="166"/>
      <c r="J40" s="166"/>
      <c r="K40" s="121"/>
      <c r="N40" s="167" t="str">
        <f t="shared" si="21"/>
        <v>入力不備</v>
      </c>
      <c r="O40" s="137"/>
      <c r="P40" s="119"/>
      <c r="Q40" s="119"/>
      <c r="R40" s="119"/>
      <c r="S40" s="119"/>
      <c r="T40" s="119"/>
      <c r="U40" s="137"/>
      <c r="V40" s="119" t="s">
        <v>325</v>
      </c>
      <c r="W40" s="119"/>
      <c r="X40" s="119"/>
      <c r="Y40" s="119"/>
      <c r="Z40" s="137"/>
      <c r="AA40" s="119">
        <f t="shared" si="22"/>
        <v>0</v>
      </c>
      <c r="AB40" s="119" t="str">
        <f t="shared" si="23"/>
        <v>パターンなし</v>
      </c>
      <c r="AC40" s="119" t="str">
        <f t="shared" si="24"/>
        <v>パターンなし</v>
      </c>
      <c r="AD40" s="119" t="str">
        <f t="shared" si="25"/>
        <v>パターンなし</v>
      </c>
      <c r="AE40" s="137"/>
      <c r="AF40" s="119" t="str">
        <f t="shared" si="26"/>
        <v>●</v>
      </c>
      <c r="AG40" s="119">
        <f t="shared" si="0"/>
        <v>0</v>
      </c>
      <c r="AH40" s="119">
        <f t="shared" si="1"/>
        <v>0</v>
      </c>
      <c r="AI40" s="119">
        <f t="shared" si="2"/>
        <v>3</v>
      </c>
      <c r="AJ40" s="119">
        <f t="shared" si="3"/>
        <v>0</v>
      </c>
      <c r="AK40" s="137"/>
      <c r="AL40" s="119" t="str">
        <f t="shared" si="4"/>
        <v/>
      </c>
      <c r="AM40" s="119" t="str">
        <f t="shared" si="5"/>
        <v/>
      </c>
      <c r="AN40" s="119" t="str">
        <f t="shared" si="27"/>
        <v/>
      </c>
      <c r="AO40" s="119" t="str">
        <f t="shared" si="6"/>
        <v/>
      </c>
      <c r="AP40" s="119" t="str">
        <f t="shared" si="7"/>
        <v/>
      </c>
      <c r="AQ40" s="119" t="str">
        <f t="shared" si="8"/>
        <v/>
      </c>
      <c r="AR40" s="119" t="str">
        <f t="shared" si="9"/>
        <v/>
      </c>
      <c r="AS40" s="119" t="str">
        <f t="shared" si="10"/>
        <v/>
      </c>
      <c r="AT40" s="119" t="str">
        <f t="shared" si="11"/>
        <v/>
      </c>
      <c r="AU40" s="119" t="str">
        <f t="shared" si="12"/>
        <v/>
      </c>
      <c r="AV40" s="119" t="str">
        <f t="shared" si="13"/>
        <v/>
      </c>
      <c r="AW40" s="119" t="str">
        <f t="shared" si="14"/>
        <v/>
      </c>
      <c r="AX40" s="119" t="str">
        <f t="shared" si="15"/>
        <v/>
      </c>
      <c r="AY40" s="119" t="str">
        <f t="shared" si="16"/>
        <v/>
      </c>
      <c r="AZ40" s="119" t="str">
        <f t="shared" si="17"/>
        <v/>
      </c>
      <c r="BA40" s="119" t="str">
        <f t="shared" si="18"/>
        <v/>
      </c>
      <c r="BB40" s="119" t="str">
        <f t="shared" si="19"/>
        <v/>
      </c>
      <c r="BC40" s="119" t="str">
        <f t="shared" si="20"/>
        <v/>
      </c>
      <c r="BD40" s="114"/>
      <c r="BE40" s="114"/>
      <c r="BF40" s="114"/>
      <c r="BG40" s="114"/>
      <c r="BH40" s="114"/>
      <c r="BI40" s="114"/>
      <c r="BJ40" s="114"/>
      <c r="BK40" s="114"/>
      <c r="BL40" s="114"/>
      <c r="BM40" s="114"/>
      <c r="BN40" s="114"/>
      <c r="BO40" s="114"/>
      <c r="BP40" s="114"/>
      <c r="BQ40" s="114"/>
      <c r="BR40" s="114"/>
      <c r="BS40" s="114"/>
      <c r="BT40" s="114"/>
      <c r="BU40" s="114"/>
      <c r="BV40" s="114"/>
      <c r="BW40" s="114"/>
      <c r="BX40" s="114"/>
      <c r="BY40" s="114"/>
      <c r="BZ40" s="114"/>
      <c r="CA40" s="114"/>
    </row>
    <row r="41" spans="2:79">
      <c r="B41" s="119">
        <v>25</v>
      </c>
      <c r="C41" s="124" t="s">
        <v>324</v>
      </c>
      <c r="D41" s="119">
        <v>13</v>
      </c>
      <c r="E41" s="121" t="s">
        <v>87</v>
      </c>
      <c r="F41" s="119">
        <v>4</v>
      </c>
      <c r="G41" s="120"/>
      <c r="H41" s="120"/>
      <c r="I41" s="120"/>
      <c r="J41" s="120"/>
      <c r="K41" s="121"/>
      <c r="N41" s="167" t="str">
        <f t="shared" si="21"/>
        <v>入力不備</v>
      </c>
      <c r="O41" s="137"/>
      <c r="P41" s="119"/>
      <c r="Q41" s="119"/>
      <c r="R41" s="119"/>
      <c r="S41" s="119"/>
      <c r="T41" s="119"/>
      <c r="U41" s="137"/>
      <c r="V41" s="119"/>
      <c r="W41" s="119" t="s">
        <v>325</v>
      </c>
      <c r="X41" s="119"/>
      <c r="Y41" s="119"/>
      <c r="Z41" s="137"/>
      <c r="AA41" s="119">
        <f t="shared" si="22"/>
        <v>0</v>
      </c>
      <c r="AB41" s="119">
        <f t="shared" si="23"/>
        <v>0</v>
      </c>
      <c r="AC41" s="119">
        <f t="shared" si="24"/>
        <v>0</v>
      </c>
      <c r="AD41" s="119">
        <f t="shared" si="25"/>
        <v>0</v>
      </c>
      <c r="AE41" s="137"/>
      <c r="AF41" s="119" t="str">
        <f t="shared" si="26"/>
        <v>●</v>
      </c>
      <c r="AG41" s="119">
        <f t="shared" si="0"/>
        <v>0</v>
      </c>
      <c r="AH41" s="119">
        <f t="shared" si="1"/>
        <v>0</v>
      </c>
      <c r="AI41" s="119">
        <f t="shared" si="2"/>
        <v>0</v>
      </c>
      <c r="AJ41" s="119">
        <f t="shared" si="3"/>
        <v>0</v>
      </c>
      <c r="AK41" s="137"/>
      <c r="AL41" s="119" t="str">
        <f t="shared" si="4"/>
        <v/>
      </c>
      <c r="AM41" s="119" t="str">
        <f t="shared" si="5"/>
        <v/>
      </c>
      <c r="AN41" s="119" t="str">
        <f t="shared" si="27"/>
        <v/>
      </c>
      <c r="AO41" s="119" t="str">
        <f t="shared" si="6"/>
        <v/>
      </c>
      <c r="AP41" s="119" t="str">
        <f t="shared" si="7"/>
        <v/>
      </c>
      <c r="AQ41" s="119" t="str">
        <f t="shared" si="8"/>
        <v/>
      </c>
      <c r="AR41" s="119" t="str">
        <f t="shared" si="9"/>
        <v/>
      </c>
      <c r="AS41" s="119" t="str">
        <f t="shared" si="10"/>
        <v/>
      </c>
      <c r="AT41" s="119" t="str">
        <f t="shared" si="11"/>
        <v/>
      </c>
      <c r="AU41" s="119" t="str">
        <f t="shared" si="12"/>
        <v/>
      </c>
      <c r="AV41" s="119" t="str">
        <f t="shared" si="13"/>
        <v/>
      </c>
      <c r="AW41" s="119" t="str">
        <f t="shared" si="14"/>
        <v/>
      </c>
      <c r="AX41" s="119" t="str">
        <f t="shared" si="15"/>
        <v/>
      </c>
      <c r="AY41" s="119" t="str">
        <f t="shared" si="16"/>
        <v/>
      </c>
      <c r="AZ41" s="119" t="str">
        <f t="shared" si="17"/>
        <v/>
      </c>
      <c r="BA41" s="119" t="str">
        <f t="shared" si="18"/>
        <v/>
      </c>
      <c r="BB41" s="119" t="str">
        <f t="shared" si="19"/>
        <v/>
      </c>
      <c r="BC41" s="119" t="str">
        <f t="shared" si="20"/>
        <v/>
      </c>
      <c r="BD41" s="114"/>
      <c r="BE41" s="114"/>
      <c r="BF41" s="114"/>
      <c r="BG41" s="114"/>
      <c r="BH41" s="114"/>
      <c r="BI41" s="114"/>
      <c r="BJ41" s="114"/>
      <c r="BK41" s="114"/>
      <c r="BL41" s="114"/>
      <c r="BM41" s="114"/>
      <c r="BN41" s="114"/>
      <c r="BO41" s="114"/>
      <c r="BP41" s="114"/>
      <c r="BQ41" s="114"/>
      <c r="BR41" s="114"/>
      <c r="BS41" s="114"/>
      <c r="BT41" s="114"/>
      <c r="BU41" s="114"/>
      <c r="BV41" s="114"/>
      <c r="BW41" s="114"/>
      <c r="BX41" s="114"/>
      <c r="BY41" s="114"/>
      <c r="BZ41" s="114"/>
      <c r="CA41" s="114"/>
    </row>
    <row r="42" spans="2:79">
      <c r="B42" s="119">
        <v>26</v>
      </c>
      <c r="C42" s="124" t="s">
        <v>324</v>
      </c>
      <c r="D42" s="119">
        <v>14</v>
      </c>
      <c r="E42" s="121" t="s">
        <v>88</v>
      </c>
      <c r="F42" s="119">
        <v>4</v>
      </c>
      <c r="G42" s="120"/>
      <c r="H42" s="120"/>
      <c r="I42" s="120"/>
      <c r="J42" s="120"/>
      <c r="K42" s="121"/>
      <c r="N42" s="167" t="str">
        <f t="shared" si="21"/>
        <v>入力不備</v>
      </c>
      <c r="O42" s="137"/>
      <c r="P42" s="119"/>
      <c r="Q42" s="119"/>
      <c r="R42" s="119"/>
      <c r="S42" s="119"/>
      <c r="T42" s="119"/>
      <c r="U42" s="137"/>
      <c r="V42" s="119"/>
      <c r="W42" s="119" t="s">
        <v>325</v>
      </c>
      <c r="X42" s="119"/>
      <c r="Y42" s="119"/>
      <c r="Z42" s="137"/>
      <c r="AA42" s="119">
        <f t="shared" si="22"/>
        <v>0</v>
      </c>
      <c r="AB42" s="119">
        <f t="shared" si="23"/>
        <v>0</v>
      </c>
      <c r="AC42" s="119">
        <f t="shared" si="24"/>
        <v>0</v>
      </c>
      <c r="AD42" s="119">
        <f t="shared" si="25"/>
        <v>0</v>
      </c>
      <c r="AE42" s="137"/>
      <c r="AF42" s="119" t="str">
        <f t="shared" si="26"/>
        <v>●</v>
      </c>
      <c r="AG42" s="119">
        <f t="shared" si="0"/>
        <v>0</v>
      </c>
      <c r="AH42" s="119">
        <f t="shared" si="1"/>
        <v>0</v>
      </c>
      <c r="AI42" s="119">
        <f t="shared" si="2"/>
        <v>0</v>
      </c>
      <c r="AJ42" s="119">
        <f t="shared" si="3"/>
        <v>0</v>
      </c>
      <c r="AK42" s="137"/>
      <c r="AL42" s="119" t="str">
        <f t="shared" si="4"/>
        <v/>
      </c>
      <c r="AM42" s="119" t="str">
        <f t="shared" si="5"/>
        <v/>
      </c>
      <c r="AN42" s="119" t="str">
        <f t="shared" si="27"/>
        <v/>
      </c>
      <c r="AO42" s="119" t="str">
        <f t="shared" si="6"/>
        <v/>
      </c>
      <c r="AP42" s="119" t="str">
        <f t="shared" si="7"/>
        <v/>
      </c>
      <c r="AQ42" s="119" t="str">
        <f t="shared" si="8"/>
        <v/>
      </c>
      <c r="AR42" s="119" t="str">
        <f t="shared" si="9"/>
        <v/>
      </c>
      <c r="AS42" s="119" t="str">
        <f t="shared" si="10"/>
        <v/>
      </c>
      <c r="AT42" s="119" t="str">
        <f t="shared" si="11"/>
        <v/>
      </c>
      <c r="AU42" s="119" t="str">
        <f t="shared" si="12"/>
        <v/>
      </c>
      <c r="AV42" s="119" t="str">
        <f t="shared" si="13"/>
        <v/>
      </c>
      <c r="AW42" s="119" t="str">
        <f t="shared" si="14"/>
        <v/>
      </c>
      <c r="AX42" s="119" t="str">
        <f t="shared" si="15"/>
        <v/>
      </c>
      <c r="AY42" s="119" t="str">
        <f t="shared" si="16"/>
        <v/>
      </c>
      <c r="AZ42" s="119" t="str">
        <f t="shared" si="17"/>
        <v/>
      </c>
      <c r="BA42" s="119" t="str">
        <f t="shared" si="18"/>
        <v/>
      </c>
      <c r="BB42" s="119" t="str">
        <f t="shared" si="19"/>
        <v/>
      </c>
      <c r="BC42" s="119" t="str">
        <f t="shared" si="20"/>
        <v/>
      </c>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row>
    <row r="43" spans="2:79">
      <c r="B43" s="119">
        <v>27</v>
      </c>
      <c r="C43" s="124" t="s">
        <v>324</v>
      </c>
      <c r="D43" s="119">
        <v>19</v>
      </c>
      <c r="E43" s="121" t="s">
        <v>92</v>
      </c>
      <c r="F43" s="119">
        <v>4</v>
      </c>
      <c r="G43" s="120"/>
      <c r="H43" s="120"/>
      <c r="I43" s="120"/>
      <c r="J43" s="120"/>
      <c r="K43" s="121"/>
      <c r="N43" s="167" t="str">
        <f t="shared" si="21"/>
        <v>入力不備</v>
      </c>
      <c r="O43" s="137"/>
      <c r="P43" s="119"/>
      <c r="Q43" s="119"/>
      <c r="R43" s="119"/>
      <c r="S43" s="119"/>
      <c r="T43" s="119"/>
      <c r="U43" s="137"/>
      <c r="V43" s="119"/>
      <c r="W43" s="119" t="s">
        <v>325</v>
      </c>
      <c r="X43" s="119"/>
      <c r="Y43" s="119"/>
      <c r="Z43" s="137"/>
      <c r="AA43" s="119">
        <f t="shared" si="22"/>
        <v>0</v>
      </c>
      <c r="AB43" s="119">
        <f t="shared" si="23"/>
        <v>0</v>
      </c>
      <c r="AC43" s="119">
        <f t="shared" si="24"/>
        <v>0</v>
      </c>
      <c r="AD43" s="119">
        <f t="shared" si="25"/>
        <v>0</v>
      </c>
      <c r="AE43" s="137"/>
      <c r="AF43" s="119" t="str">
        <f t="shared" si="26"/>
        <v>●</v>
      </c>
      <c r="AG43" s="119">
        <f t="shared" si="0"/>
        <v>0</v>
      </c>
      <c r="AH43" s="119">
        <f t="shared" si="1"/>
        <v>0</v>
      </c>
      <c r="AI43" s="119">
        <f t="shared" si="2"/>
        <v>0</v>
      </c>
      <c r="AJ43" s="119">
        <f t="shared" si="3"/>
        <v>0</v>
      </c>
      <c r="AK43" s="137"/>
      <c r="AL43" s="119" t="str">
        <f t="shared" si="4"/>
        <v/>
      </c>
      <c r="AM43" s="119" t="str">
        <f t="shared" si="5"/>
        <v/>
      </c>
      <c r="AN43" s="119" t="str">
        <f t="shared" si="27"/>
        <v/>
      </c>
      <c r="AO43" s="119" t="str">
        <f t="shared" si="6"/>
        <v/>
      </c>
      <c r="AP43" s="119" t="str">
        <f t="shared" si="7"/>
        <v/>
      </c>
      <c r="AQ43" s="119" t="str">
        <f t="shared" si="8"/>
        <v/>
      </c>
      <c r="AR43" s="119" t="str">
        <f t="shared" si="9"/>
        <v/>
      </c>
      <c r="AS43" s="119" t="str">
        <f t="shared" si="10"/>
        <v/>
      </c>
      <c r="AT43" s="119" t="str">
        <f t="shared" si="11"/>
        <v/>
      </c>
      <c r="AU43" s="119" t="str">
        <f t="shared" si="12"/>
        <v/>
      </c>
      <c r="AV43" s="119" t="str">
        <f t="shared" si="13"/>
        <v/>
      </c>
      <c r="AW43" s="119" t="str">
        <f t="shared" si="14"/>
        <v/>
      </c>
      <c r="AX43" s="119" t="str">
        <f t="shared" si="15"/>
        <v/>
      </c>
      <c r="AY43" s="119" t="str">
        <f t="shared" si="16"/>
        <v/>
      </c>
      <c r="AZ43" s="119" t="str">
        <f t="shared" si="17"/>
        <v/>
      </c>
      <c r="BA43" s="119" t="str">
        <f t="shared" si="18"/>
        <v/>
      </c>
      <c r="BB43" s="119" t="str">
        <f t="shared" si="19"/>
        <v/>
      </c>
      <c r="BC43" s="119" t="str">
        <f t="shared" si="20"/>
        <v/>
      </c>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row>
    <row r="44" spans="2:79">
      <c r="B44" s="119">
        <v>28</v>
      </c>
      <c r="C44" s="124" t="s">
        <v>324</v>
      </c>
      <c r="D44" s="119">
        <v>20</v>
      </c>
      <c r="E44" s="121" t="s">
        <v>93</v>
      </c>
      <c r="F44" s="119">
        <v>4</v>
      </c>
      <c r="G44" s="120"/>
      <c r="H44" s="120"/>
      <c r="I44" s="120"/>
      <c r="J44" s="120"/>
      <c r="K44" s="121"/>
      <c r="N44" s="167" t="str">
        <f t="shared" si="21"/>
        <v>入力不備</v>
      </c>
      <c r="O44" s="137"/>
      <c r="P44" s="119"/>
      <c r="Q44" s="119"/>
      <c r="R44" s="119"/>
      <c r="S44" s="119"/>
      <c r="T44" s="119"/>
      <c r="U44" s="137"/>
      <c r="V44" s="119"/>
      <c r="W44" s="119" t="s">
        <v>325</v>
      </c>
      <c r="X44" s="119"/>
      <c r="Y44" s="119"/>
      <c r="Z44" s="137"/>
      <c r="AA44" s="119">
        <f t="shared" si="22"/>
        <v>0</v>
      </c>
      <c r="AB44" s="119">
        <f t="shared" si="23"/>
        <v>0</v>
      </c>
      <c r="AC44" s="119">
        <f t="shared" si="24"/>
        <v>0</v>
      </c>
      <c r="AD44" s="119">
        <f t="shared" si="25"/>
        <v>0</v>
      </c>
      <c r="AE44" s="137"/>
      <c r="AF44" s="119" t="str">
        <f t="shared" si="26"/>
        <v>●</v>
      </c>
      <c r="AG44" s="119">
        <f t="shared" si="0"/>
        <v>0</v>
      </c>
      <c r="AH44" s="119">
        <f t="shared" si="1"/>
        <v>0</v>
      </c>
      <c r="AI44" s="119">
        <f t="shared" si="2"/>
        <v>0</v>
      </c>
      <c r="AJ44" s="119">
        <f t="shared" si="3"/>
        <v>0</v>
      </c>
      <c r="AK44" s="137"/>
      <c r="AL44" s="119" t="str">
        <f t="shared" si="4"/>
        <v/>
      </c>
      <c r="AM44" s="119" t="str">
        <f t="shared" si="5"/>
        <v/>
      </c>
      <c r="AN44" s="119" t="str">
        <f t="shared" si="27"/>
        <v/>
      </c>
      <c r="AO44" s="119" t="str">
        <f t="shared" si="6"/>
        <v/>
      </c>
      <c r="AP44" s="119" t="str">
        <f t="shared" si="7"/>
        <v/>
      </c>
      <c r="AQ44" s="119" t="str">
        <f t="shared" si="8"/>
        <v/>
      </c>
      <c r="AR44" s="119" t="str">
        <f t="shared" si="9"/>
        <v/>
      </c>
      <c r="AS44" s="119" t="str">
        <f t="shared" si="10"/>
        <v/>
      </c>
      <c r="AT44" s="119" t="str">
        <f t="shared" si="11"/>
        <v/>
      </c>
      <c r="AU44" s="119" t="str">
        <f t="shared" si="12"/>
        <v/>
      </c>
      <c r="AV44" s="119" t="str">
        <f t="shared" si="13"/>
        <v/>
      </c>
      <c r="AW44" s="119" t="str">
        <f t="shared" si="14"/>
        <v/>
      </c>
      <c r="AX44" s="119" t="str">
        <f t="shared" si="15"/>
        <v/>
      </c>
      <c r="AY44" s="119" t="str">
        <f t="shared" si="16"/>
        <v/>
      </c>
      <c r="AZ44" s="119" t="str">
        <f t="shared" si="17"/>
        <v/>
      </c>
      <c r="BA44" s="119" t="str">
        <f t="shared" si="18"/>
        <v/>
      </c>
      <c r="BB44" s="119" t="str">
        <f t="shared" si="19"/>
        <v/>
      </c>
      <c r="BC44" s="119" t="str">
        <f t="shared" si="20"/>
        <v/>
      </c>
      <c r="BD44" s="114"/>
      <c r="BE44" s="114"/>
      <c r="BF44" s="114"/>
      <c r="BG44" s="114"/>
      <c r="BH44" s="114"/>
      <c r="BI44" s="114"/>
      <c r="BJ44" s="114"/>
      <c r="BK44" s="114"/>
      <c r="BL44" s="114"/>
      <c r="BM44" s="114"/>
      <c r="BN44" s="114"/>
      <c r="BO44" s="114"/>
      <c r="BP44" s="114"/>
      <c r="BQ44" s="114"/>
      <c r="BR44" s="114"/>
      <c r="BS44" s="114"/>
      <c r="BT44" s="114"/>
      <c r="BU44" s="114"/>
      <c r="BV44" s="114"/>
      <c r="BW44" s="114"/>
      <c r="BX44" s="114"/>
      <c r="BY44" s="114"/>
      <c r="BZ44" s="114"/>
      <c r="CA44" s="114"/>
    </row>
    <row r="45" spans="2:79">
      <c r="B45" s="119">
        <v>29</v>
      </c>
      <c r="C45" s="124" t="s">
        <v>324</v>
      </c>
      <c r="D45" s="119">
        <v>21</v>
      </c>
      <c r="E45" s="121" t="s">
        <v>94</v>
      </c>
      <c r="F45" s="119">
        <v>3</v>
      </c>
      <c r="G45" s="120"/>
      <c r="H45" s="120"/>
      <c r="I45" s="120"/>
      <c r="J45" s="166"/>
      <c r="K45" s="121"/>
      <c r="N45" s="167" t="str">
        <f t="shared" si="21"/>
        <v>入力不備</v>
      </c>
      <c r="O45" s="137"/>
      <c r="P45" s="119"/>
      <c r="Q45" s="119"/>
      <c r="R45" s="119"/>
      <c r="S45" s="119"/>
      <c r="T45" s="119"/>
      <c r="U45" s="137"/>
      <c r="V45" s="119"/>
      <c r="W45" s="119" t="s">
        <v>325</v>
      </c>
      <c r="X45" s="119"/>
      <c r="Y45" s="119"/>
      <c r="Z45" s="137"/>
      <c r="AA45" s="119">
        <f t="shared" si="22"/>
        <v>0</v>
      </c>
      <c r="AB45" s="119">
        <f t="shared" si="23"/>
        <v>0</v>
      </c>
      <c r="AC45" s="119">
        <f t="shared" si="24"/>
        <v>0</v>
      </c>
      <c r="AD45" s="119" t="str">
        <f t="shared" si="25"/>
        <v>パターンなし</v>
      </c>
      <c r="AE45" s="137"/>
      <c r="AF45" s="119" t="str">
        <f t="shared" si="26"/>
        <v>●</v>
      </c>
      <c r="AG45" s="119">
        <f t="shared" si="0"/>
        <v>0</v>
      </c>
      <c r="AH45" s="119">
        <f t="shared" si="1"/>
        <v>0</v>
      </c>
      <c r="AI45" s="119">
        <f t="shared" si="2"/>
        <v>1</v>
      </c>
      <c r="AJ45" s="119">
        <f t="shared" si="3"/>
        <v>0</v>
      </c>
      <c r="AK45" s="137"/>
      <c r="AL45" s="119" t="str">
        <f t="shared" si="4"/>
        <v/>
      </c>
      <c r="AM45" s="119" t="str">
        <f t="shared" si="5"/>
        <v/>
      </c>
      <c r="AN45" s="119" t="str">
        <f t="shared" si="27"/>
        <v/>
      </c>
      <c r="AO45" s="119" t="str">
        <f t="shared" si="6"/>
        <v/>
      </c>
      <c r="AP45" s="119" t="str">
        <f t="shared" si="7"/>
        <v/>
      </c>
      <c r="AQ45" s="119" t="str">
        <f t="shared" si="8"/>
        <v/>
      </c>
      <c r="AR45" s="119" t="str">
        <f t="shared" si="9"/>
        <v/>
      </c>
      <c r="AS45" s="119" t="str">
        <f t="shared" si="10"/>
        <v/>
      </c>
      <c r="AT45" s="119" t="str">
        <f t="shared" si="11"/>
        <v/>
      </c>
      <c r="AU45" s="119" t="str">
        <f t="shared" si="12"/>
        <v/>
      </c>
      <c r="AV45" s="119" t="str">
        <f t="shared" si="13"/>
        <v/>
      </c>
      <c r="AW45" s="119" t="str">
        <f t="shared" si="14"/>
        <v/>
      </c>
      <c r="AX45" s="119" t="str">
        <f t="shared" si="15"/>
        <v/>
      </c>
      <c r="AY45" s="119" t="str">
        <f t="shared" si="16"/>
        <v/>
      </c>
      <c r="AZ45" s="119" t="str">
        <f t="shared" si="17"/>
        <v/>
      </c>
      <c r="BA45" s="119" t="str">
        <f t="shared" si="18"/>
        <v/>
      </c>
      <c r="BB45" s="119" t="str">
        <f t="shared" si="19"/>
        <v/>
      </c>
      <c r="BC45" s="119" t="str">
        <f t="shared" si="20"/>
        <v/>
      </c>
      <c r="BD45" s="114"/>
      <c r="BE45" s="114"/>
      <c r="BF45" s="114"/>
      <c r="BG45" s="114"/>
      <c r="BH45" s="114"/>
      <c r="BI45" s="114"/>
      <c r="BJ45" s="114"/>
      <c r="BK45" s="114"/>
      <c r="BL45" s="114"/>
      <c r="BM45" s="114"/>
      <c r="BN45" s="114"/>
      <c r="BO45" s="114"/>
      <c r="BP45" s="114"/>
      <c r="BQ45" s="114"/>
      <c r="BR45" s="114"/>
      <c r="BS45" s="114"/>
      <c r="BT45" s="114"/>
      <c r="BU45" s="114"/>
      <c r="BV45" s="114"/>
      <c r="BW45" s="114"/>
      <c r="BX45" s="114"/>
      <c r="BY45" s="114"/>
      <c r="BZ45" s="114"/>
      <c r="CA45" s="114"/>
    </row>
    <row r="46" spans="2:79">
      <c r="B46" s="119">
        <v>30</v>
      </c>
      <c r="C46" s="124" t="s">
        <v>324</v>
      </c>
      <c r="D46" s="119">
        <v>23</v>
      </c>
      <c r="E46" s="121" t="s">
        <v>96</v>
      </c>
      <c r="F46" s="119">
        <v>2</v>
      </c>
      <c r="G46" s="120"/>
      <c r="H46" s="120"/>
      <c r="I46" s="166"/>
      <c r="J46" s="166"/>
      <c r="K46" s="121"/>
      <c r="N46" s="167" t="str">
        <f t="shared" si="21"/>
        <v>入力不備</v>
      </c>
      <c r="O46" s="137"/>
      <c r="P46" s="119"/>
      <c r="Q46" s="119"/>
      <c r="R46" s="119"/>
      <c r="S46" s="119"/>
      <c r="T46" s="119"/>
      <c r="U46" s="137"/>
      <c r="V46" s="119"/>
      <c r="W46" s="119"/>
      <c r="X46" s="119"/>
      <c r="Y46" s="119"/>
      <c r="Z46" s="137"/>
      <c r="AA46" s="119">
        <f t="shared" si="22"/>
        <v>0</v>
      </c>
      <c r="AB46" s="119">
        <f t="shared" si="23"/>
        <v>0</v>
      </c>
      <c r="AC46" s="119" t="str">
        <f t="shared" si="24"/>
        <v>パターンなし</v>
      </c>
      <c r="AD46" s="119" t="str">
        <f t="shared" si="25"/>
        <v>パターンなし</v>
      </c>
      <c r="AE46" s="137"/>
      <c r="AF46" s="119" t="str">
        <f t="shared" si="26"/>
        <v>●</v>
      </c>
      <c r="AG46" s="119">
        <f t="shared" si="0"/>
        <v>0</v>
      </c>
      <c r="AH46" s="119">
        <f t="shared" si="1"/>
        <v>0</v>
      </c>
      <c r="AI46" s="119">
        <f t="shared" si="2"/>
        <v>2</v>
      </c>
      <c r="AJ46" s="119">
        <f t="shared" si="3"/>
        <v>0</v>
      </c>
      <c r="AK46" s="137"/>
      <c r="AL46" s="119" t="str">
        <f t="shared" si="4"/>
        <v/>
      </c>
      <c r="AM46" s="119" t="str">
        <f t="shared" si="5"/>
        <v/>
      </c>
      <c r="AN46" s="119" t="str">
        <f t="shared" si="27"/>
        <v/>
      </c>
      <c r="AO46" s="119" t="str">
        <f t="shared" si="6"/>
        <v/>
      </c>
      <c r="AP46" s="119" t="str">
        <f t="shared" si="7"/>
        <v/>
      </c>
      <c r="AQ46" s="119" t="str">
        <f t="shared" si="8"/>
        <v/>
      </c>
      <c r="AR46" s="119" t="str">
        <f t="shared" si="9"/>
        <v/>
      </c>
      <c r="AS46" s="119" t="str">
        <f t="shared" si="10"/>
        <v/>
      </c>
      <c r="AT46" s="119" t="str">
        <f t="shared" si="11"/>
        <v/>
      </c>
      <c r="AU46" s="119" t="str">
        <f t="shared" si="12"/>
        <v/>
      </c>
      <c r="AV46" s="119" t="str">
        <f t="shared" si="13"/>
        <v/>
      </c>
      <c r="AW46" s="119" t="str">
        <f t="shared" si="14"/>
        <v/>
      </c>
      <c r="AX46" s="119" t="str">
        <f t="shared" si="15"/>
        <v/>
      </c>
      <c r="AY46" s="119" t="str">
        <f t="shared" si="16"/>
        <v/>
      </c>
      <c r="AZ46" s="119" t="str">
        <f t="shared" si="17"/>
        <v/>
      </c>
      <c r="BA46" s="119" t="str">
        <f t="shared" si="18"/>
        <v/>
      </c>
      <c r="BB46" s="119" t="str">
        <f t="shared" si="19"/>
        <v/>
      </c>
      <c r="BC46" s="119" t="str">
        <f t="shared" si="20"/>
        <v/>
      </c>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row>
    <row r="47" spans="2:79">
      <c r="B47" s="119">
        <v>31</v>
      </c>
      <c r="C47" s="124" t="s">
        <v>324</v>
      </c>
      <c r="D47" s="119">
        <v>25</v>
      </c>
      <c r="E47" s="121" t="s">
        <v>98</v>
      </c>
      <c r="F47" s="119">
        <v>4</v>
      </c>
      <c r="G47" s="120"/>
      <c r="H47" s="120"/>
      <c r="I47" s="120"/>
      <c r="J47" s="120"/>
      <c r="K47" s="121"/>
      <c r="N47" s="167" t="str">
        <f t="shared" si="21"/>
        <v>入力不備</v>
      </c>
      <c r="O47" s="137"/>
      <c r="P47" s="119"/>
      <c r="Q47" s="119"/>
      <c r="R47" s="119"/>
      <c r="S47" s="119"/>
      <c r="T47" s="119"/>
      <c r="U47" s="137"/>
      <c r="V47" s="119"/>
      <c r="W47" s="119" t="s">
        <v>325</v>
      </c>
      <c r="X47" s="119"/>
      <c r="Y47" s="119"/>
      <c r="Z47" s="137"/>
      <c r="AA47" s="119">
        <f t="shared" si="22"/>
        <v>0</v>
      </c>
      <c r="AB47" s="119">
        <f t="shared" si="23"/>
        <v>0</v>
      </c>
      <c r="AC47" s="119">
        <f t="shared" si="24"/>
        <v>0</v>
      </c>
      <c r="AD47" s="119">
        <f t="shared" si="25"/>
        <v>0</v>
      </c>
      <c r="AE47" s="137"/>
      <c r="AF47" s="119" t="str">
        <f t="shared" si="26"/>
        <v>●</v>
      </c>
      <c r="AG47" s="119">
        <f t="shared" si="0"/>
        <v>0</v>
      </c>
      <c r="AH47" s="119">
        <f t="shared" si="1"/>
        <v>0</v>
      </c>
      <c r="AI47" s="119">
        <f t="shared" si="2"/>
        <v>0</v>
      </c>
      <c r="AJ47" s="119">
        <f t="shared" si="3"/>
        <v>0</v>
      </c>
      <c r="AK47" s="137"/>
      <c r="AL47" s="119" t="str">
        <f t="shared" si="4"/>
        <v/>
      </c>
      <c r="AM47" s="119" t="str">
        <f t="shared" si="5"/>
        <v/>
      </c>
      <c r="AN47" s="119" t="str">
        <f t="shared" si="27"/>
        <v/>
      </c>
      <c r="AO47" s="119" t="str">
        <f t="shared" si="6"/>
        <v/>
      </c>
      <c r="AP47" s="119" t="str">
        <f t="shared" si="7"/>
        <v/>
      </c>
      <c r="AQ47" s="119" t="str">
        <f t="shared" si="8"/>
        <v/>
      </c>
      <c r="AR47" s="119" t="str">
        <f t="shared" si="9"/>
        <v/>
      </c>
      <c r="AS47" s="119" t="str">
        <f t="shared" si="10"/>
        <v/>
      </c>
      <c r="AT47" s="119" t="str">
        <f t="shared" si="11"/>
        <v/>
      </c>
      <c r="AU47" s="119" t="str">
        <f t="shared" si="12"/>
        <v/>
      </c>
      <c r="AV47" s="119" t="str">
        <f t="shared" si="13"/>
        <v/>
      </c>
      <c r="AW47" s="119" t="str">
        <f t="shared" si="14"/>
        <v/>
      </c>
      <c r="AX47" s="119" t="str">
        <f t="shared" si="15"/>
        <v/>
      </c>
      <c r="AY47" s="119" t="str">
        <f t="shared" si="16"/>
        <v/>
      </c>
      <c r="AZ47" s="119" t="str">
        <f t="shared" si="17"/>
        <v/>
      </c>
      <c r="BA47" s="119" t="str">
        <f t="shared" si="18"/>
        <v/>
      </c>
      <c r="BB47" s="119" t="str">
        <f t="shared" si="19"/>
        <v/>
      </c>
      <c r="BC47" s="119" t="str">
        <f t="shared" si="20"/>
        <v/>
      </c>
      <c r="BD47" s="114"/>
      <c r="BE47" s="114"/>
      <c r="BF47" s="114"/>
      <c r="BG47" s="114"/>
      <c r="BH47" s="114"/>
      <c r="BI47" s="114"/>
      <c r="BJ47" s="114"/>
      <c r="BK47" s="114"/>
      <c r="BL47" s="114"/>
      <c r="BM47" s="114"/>
      <c r="BN47" s="114"/>
      <c r="BO47" s="114"/>
      <c r="BP47" s="114"/>
      <c r="BQ47" s="114"/>
      <c r="BR47" s="114"/>
      <c r="BS47" s="114"/>
      <c r="BT47" s="114"/>
      <c r="BU47" s="114"/>
      <c r="BV47" s="114"/>
      <c r="BW47" s="114"/>
      <c r="BX47" s="114"/>
      <c r="BY47" s="114"/>
      <c r="BZ47" s="114"/>
      <c r="CA47" s="114"/>
    </row>
    <row r="48" spans="2:79">
      <c r="B48" s="119">
        <v>32</v>
      </c>
      <c r="C48" s="124" t="s">
        <v>324</v>
      </c>
      <c r="D48" s="119">
        <v>27</v>
      </c>
      <c r="E48" s="121" t="s">
        <v>100</v>
      </c>
      <c r="F48" s="119">
        <v>3</v>
      </c>
      <c r="G48" s="120"/>
      <c r="H48" s="120"/>
      <c r="I48" s="120"/>
      <c r="J48" s="166"/>
      <c r="K48" s="121"/>
      <c r="N48" s="167" t="str">
        <f t="shared" si="21"/>
        <v>入力不備</v>
      </c>
      <c r="O48" s="137"/>
      <c r="P48" s="119"/>
      <c r="Q48" s="119"/>
      <c r="R48" s="119"/>
      <c r="S48" s="119"/>
      <c r="T48" s="119"/>
      <c r="U48" s="137"/>
      <c r="V48" s="119"/>
      <c r="W48" s="119" t="s">
        <v>325</v>
      </c>
      <c r="X48" s="119"/>
      <c r="Y48" s="119"/>
      <c r="Z48" s="137"/>
      <c r="AA48" s="119">
        <f t="shared" si="22"/>
        <v>0</v>
      </c>
      <c r="AB48" s="119">
        <f t="shared" si="23"/>
        <v>0</v>
      </c>
      <c r="AC48" s="119">
        <f t="shared" si="24"/>
        <v>0</v>
      </c>
      <c r="AD48" s="119" t="str">
        <f t="shared" si="25"/>
        <v>パターンなし</v>
      </c>
      <c r="AE48" s="137"/>
      <c r="AF48" s="119" t="str">
        <f t="shared" si="26"/>
        <v>●</v>
      </c>
      <c r="AG48" s="119">
        <f t="shared" si="0"/>
        <v>0</v>
      </c>
      <c r="AH48" s="119">
        <f t="shared" si="1"/>
        <v>0</v>
      </c>
      <c r="AI48" s="119">
        <f t="shared" si="2"/>
        <v>1</v>
      </c>
      <c r="AJ48" s="119">
        <f t="shared" si="3"/>
        <v>0</v>
      </c>
      <c r="AK48" s="137"/>
      <c r="AL48" s="119" t="str">
        <f t="shared" si="4"/>
        <v/>
      </c>
      <c r="AM48" s="119" t="str">
        <f t="shared" si="5"/>
        <v/>
      </c>
      <c r="AN48" s="119" t="str">
        <f t="shared" si="27"/>
        <v/>
      </c>
      <c r="AO48" s="119" t="str">
        <f t="shared" si="6"/>
        <v/>
      </c>
      <c r="AP48" s="119" t="str">
        <f t="shared" si="7"/>
        <v/>
      </c>
      <c r="AQ48" s="119" t="str">
        <f t="shared" si="8"/>
        <v/>
      </c>
      <c r="AR48" s="119" t="str">
        <f t="shared" si="9"/>
        <v/>
      </c>
      <c r="AS48" s="119" t="str">
        <f t="shared" si="10"/>
        <v/>
      </c>
      <c r="AT48" s="119" t="str">
        <f t="shared" si="11"/>
        <v/>
      </c>
      <c r="AU48" s="119" t="str">
        <f t="shared" si="12"/>
        <v/>
      </c>
      <c r="AV48" s="119" t="str">
        <f t="shared" si="13"/>
        <v/>
      </c>
      <c r="AW48" s="119" t="str">
        <f t="shared" si="14"/>
        <v/>
      </c>
      <c r="AX48" s="119" t="str">
        <f t="shared" si="15"/>
        <v/>
      </c>
      <c r="AY48" s="119" t="str">
        <f t="shared" si="16"/>
        <v/>
      </c>
      <c r="AZ48" s="119" t="str">
        <f t="shared" si="17"/>
        <v/>
      </c>
      <c r="BA48" s="119" t="str">
        <f t="shared" si="18"/>
        <v/>
      </c>
      <c r="BB48" s="119" t="str">
        <f t="shared" si="19"/>
        <v/>
      </c>
      <c r="BC48" s="119" t="str">
        <f t="shared" si="20"/>
        <v/>
      </c>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row>
    <row r="49" spans="2:79">
      <c r="B49" s="119">
        <v>33</v>
      </c>
      <c r="C49" s="124" t="s">
        <v>324</v>
      </c>
      <c r="D49" s="119">
        <v>34</v>
      </c>
      <c r="E49" s="121" t="s">
        <v>107</v>
      </c>
      <c r="F49" s="119">
        <v>4</v>
      </c>
      <c r="G49" s="120"/>
      <c r="H49" s="120"/>
      <c r="I49" s="120"/>
      <c r="J49" s="120"/>
      <c r="K49" s="121"/>
      <c r="N49" s="167" t="str">
        <f t="shared" ref="N49:N80" si="28">IF(AF49="●","入力不備",IF(AL49="●","水準未達（失格）",IF(AM49="●",4,IF(AN49="●",3,IF(AS49="●",2,IF(BB49="●",1,IF(BC49="●",0,"分類エラー")))))))</f>
        <v>入力不備</v>
      </c>
      <c r="O49" s="137"/>
      <c r="P49" s="119"/>
      <c r="Q49" s="119"/>
      <c r="R49" s="119"/>
      <c r="S49" s="119"/>
      <c r="T49" s="119"/>
      <c r="U49" s="137"/>
      <c r="V49" s="119"/>
      <c r="W49" s="119" t="s">
        <v>325</v>
      </c>
      <c r="X49" s="119"/>
      <c r="Y49" s="119"/>
      <c r="Z49" s="137"/>
      <c r="AA49" s="119">
        <f t="shared" si="22"/>
        <v>0</v>
      </c>
      <c r="AB49" s="119">
        <f t="shared" si="23"/>
        <v>0</v>
      </c>
      <c r="AC49" s="119">
        <f t="shared" si="24"/>
        <v>0</v>
      </c>
      <c r="AD49" s="119">
        <f t="shared" si="25"/>
        <v>0</v>
      </c>
      <c r="AE49" s="137"/>
      <c r="AF49" s="119" t="str">
        <f t="shared" ref="AF49:AF80" si="29">IF(SUM(AG49:AI49)=4,"4","●")</f>
        <v>●</v>
      </c>
      <c r="AG49" s="119">
        <f t="shared" ref="AG49:AG80" si="30">COUNTIF(AA49:AD49,"○")</f>
        <v>0</v>
      </c>
      <c r="AH49" s="119">
        <f t="shared" ref="AH49:AH80" si="31">COUNTIF(AA49:AD49,"×")</f>
        <v>0</v>
      </c>
      <c r="AI49" s="119">
        <f t="shared" ref="AI49:AI80" si="32">COUNTIF(AA49:AD49,"パターンなし")</f>
        <v>0</v>
      </c>
      <c r="AJ49" s="119">
        <f t="shared" ref="AJ49:AJ80" si="33">COUNTIF(AA49:AD49,"不要入力")</f>
        <v>0</v>
      </c>
      <c r="AK49" s="137"/>
      <c r="AL49" s="119" t="str">
        <f t="shared" ref="AL49:AL80" si="34">IF(F49=AH49,"●","")</f>
        <v/>
      </c>
      <c r="AM49" s="119" t="str">
        <f t="shared" ref="AM49:AM80" si="35">IF(F49=AG49,"●","")</f>
        <v/>
      </c>
      <c r="AN49" s="119" t="str">
        <f t="shared" si="27"/>
        <v/>
      </c>
      <c r="AO49" s="119" t="str">
        <f t="shared" ref="AO49:AO80" si="36">IF(AND(Q49=1,AA49="○"),"○","")</f>
        <v/>
      </c>
      <c r="AP49" s="119" t="str">
        <f t="shared" ref="AP49:AP80" si="37">IF(AND(R49=1,AB49="○"),"○","")</f>
        <v/>
      </c>
      <c r="AQ49" s="119" t="str">
        <f t="shared" ref="AQ49:AQ80" si="38">IF(AND(S49=1,AC49="○"),"○","")</f>
        <v/>
      </c>
      <c r="AR49" s="119" t="str">
        <f t="shared" ref="AR49:AR80" si="39">IF(AND(T49=1,AD49="○"),"○","")</f>
        <v/>
      </c>
      <c r="AS49" s="119" t="str">
        <f t="shared" ref="AS49:AS80" si="40">IF(AND(AM49="",AN49="",AG49&gt;=2),IF(OR(COUNTIF(AT49:AW49,"○")=1,COUNTIF(AX49:BA49,"○")=1),"●",""),"")</f>
        <v/>
      </c>
      <c r="AT49" s="119" t="str">
        <f t="shared" ref="AT49:AT80" si="41">IF(AND(V49="上",AA49="○"),"○","")</f>
        <v/>
      </c>
      <c r="AU49" s="119" t="str">
        <f t="shared" ref="AU49:AU80" si="42">IF(AND(W49="上",AB49="○"),"○","")</f>
        <v/>
      </c>
      <c r="AV49" s="119" t="str">
        <f t="shared" ref="AV49:AV80" si="43">IF(AND(X49="上",AC49="○"),"○","")</f>
        <v/>
      </c>
      <c r="AW49" s="119" t="str">
        <f t="shared" ref="AW49:AW80" si="44">IF(AND(Y49="上",AD49="○"),"○","")</f>
        <v/>
      </c>
      <c r="AX49" s="119" t="str">
        <f t="shared" ref="AX49:AX80" si="45">IF(AND(Q49=2,AA49="○"),"○","")</f>
        <v/>
      </c>
      <c r="AY49" s="119" t="str">
        <f t="shared" ref="AY49:AY80" si="46">IF(AND(R49=2,AB49="○"),"○","")</f>
        <v/>
      </c>
      <c r="AZ49" s="119" t="str">
        <f t="shared" ref="AZ49:AZ80" si="47">IF(AND(S49=2,AC49="○"),"○","")</f>
        <v/>
      </c>
      <c r="BA49" s="119" t="str">
        <f t="shared" ref="BA49:BA80" si="48">IF(AND(T49=2,AD49="○"),"○","")</f>
        <v/>
      </c>
      <c r="BB49" s="119" t="str">
        <f t="shared" ref="BB49:BB80" si="49">IF(AND(AM49="",AN49="",AS49=""),IF(AG49&gt;=2,"●",""),"")</f>
        <v/>
      </c>
      <c r="BC49" s="119" t="str">
        <f t="shared" ref="BC49:BC80" si="50">IF(AND(AM49="",AN49="",AS49="",BB49=""),IF(AG49=1,"●",""),"")</f>
        <v/>
      </c>
      <c r="BD49" s="114"/>
      <c r="BE49" s="114"/>
      <c r="BF49" s="114"/>
      <c r="BG49" s="114"/>
      <c r="BH49" s="114"/>
      <c r="BI49" s="114"/>
      <c r="BJ49" s="114"/>
      <c r="BK49" s="114"/>
      <c r="BL49" s="114"/>
      <c r="BM49" s="114"/>
      <c r="BN49" s="114"/>
      <c r="BO49" s="114"/>
      <c r="BP49" s="114"/>
      <c r="BQ49" s="114"/>
      <c r="BR49" s="114"/>
      <c r="BS49" s="114"/>
      <c r="BT49" s="114"/>
      <c r="BU49" s="114"/>
      <c r="BV49" s="114"/>
      <c r="BW49" s="114"/>
      <c r="BX49" s="114"/>
      <c r="BY49" s="114"/>
      <c r="BZ49" s="114"/>
      <c r="CA49" s="114"/>
    </row>
    <row r="50" spans="2:79">
      <c r="B50" s="119">
        <v>34</v>
      </c>
      <c r="C50" s="124" t="s">
        <v>324</v>
      </c>
      <c r="D50" s="119">
        <v>35</v>
      </c>
      <c r="E50" s="121" t="s">
        <v>187</v>
      </c>
      <c r="F50" s="119">
        <v>4</v>
      </c>
      <c r="G50" s="120"/>
      <c r="H50" s="120"/>
      <c r="I50" s="120"/>
      <c r="J50" s="120"/>
      <c r="K50" s="121"/>
      <c r="N50" s="167" t="str">
        <f t="shared" si="28"/>
        <v>入力不備</v>
      </c>
      <c r="O50" s="137"/>
      <c r="P50" s="119"/>
      <c r="Q50" s="119"/>
      <c r="R50" s="119"/>
      <c r="S50" s="119"/>
      <c r="T50" s="119"/>
      <c r="U50" s="137"/>
      <c r="V50" s="119"/>
      <c r="W50" s="119" t="s">
        <v>325</v>
      </c>
      <c r="X50" s="119"/>
      <c r="Y50" s="119"/>
      <c r="Z50" s="137"/>
      <c r="AA50" s="119">
        <f t="shared" si="22"/>
        <v>0</v>
      </c>
      <c r="AB50" s="119">
        <f t="shared" si="23"/>
        <v>0</v>
      </c>
      <c r="AC50" s="119">
        <f t="shared" si="24"/>
        <v>0</v>
      </c>
      <c r="AD50" s="119">
        <f t="shared" si="25"/>
        <v>0</v>
      </c>
      <c r="AE50" s="137"/>
      <c r="AF50" s="119" t="str">
        <f t="shared" si="29"/>
        <v>●</v>
      </c>
      <c r="AG50" s="119">
        <f t="shared" si="30"/>
        <v>0</v>
      </c>
      <c r="AH50" s="119">
        <f t="shared" si="31"/>
        <v>0</v>
      </c>
      <c r="AI50" s="119">
        <f t="shared" si="32"/>
        <v>0</v>
      </c>
      <c r="AJ50" s="119">
        <f t="shared" si="33"/>
        <v>0</v>
      </c>
      <c r="AK50" s="137"/>
      <c r="AL50" s="119" t="str">
        <f t="shared" si="34"/>
        <v/>
      </c>
      <c r="AM50" s="119" t="str">
        <f t="shared" si="35"/>
        <v/>
      </c>
      <c r="AN50" s="119" t="str">
        <f t="shared" si="27"/>
        <v/>
      </c>
      <c r="AO50" s="119" t="str">
        <f t="shared" si="36"/>
        <v/>
      </c>
      <c r="AP50" s="119" t="str">
        <f t="shared" si="37"/>
        <v/>
      </c>
      <c r="AQ50" s="119" t="str">
        <f t="shared" si="38"/>
        <v/>
      </c>
      <c r="AR50" s="119" t="str">
        <f t="shared" si="39"/>
        <v/>
      </c>
      <c r="AS50" s="119" t="str">
        <f t="shared" si="40"/>
        <v/>
      </c>
      <c r="AT50" s="119" t="str">
        <f t="shared" si="41"/>
        <v/>
      </c>
      <c r="AU50" s="119" t="str">
        <f t="shared" si="42"/>
        <v/>
      </c>
      <c r="AV50" s="119" t="str">
        <f t="shared" si="43"/>
        <v/>
      </c>
      <c r="AW50" s="119" t="str">
        <f t="shared" si="44"/>
        <v/>
      </c>
      <c r="AX50" s="119" t="str">
        <f t="shared" si="45"/>
        <v/>
      </c>
      <c r="AY50" s="119" t="str">
        <f t="shared" si="46"/>
        <v/>
      </c>
      <c r="AZ50" s="119" t="str">
        <f t="shared" si="47"/>
        <v/>
      </c>
      <c r="BA50" s="119" t="str">
        <f t="shared" si="48"/>
        <v/>
      </c>
      <c r="BB50" s="119" t="str">
        <f t="shared" si="49"/>
        <v/>
      </c>
      <c r="BC50" s="119" t="str">
        <f t="shared" si="50"/>
        <v/>
      </c>
      <c r="BD50" s="114"/>
      <c r="BE50" s="114"/>
      <c r="BF50" s="114"/>
      <c r="BG50" s="114"/>
      <c r="BH50" s="114"/>
      <c r="BI50" s="114"/>
      <c r="BJ50" s="114"/>
      <c r="BK50" s="114"/>
      <c r="BL50" s="114"/>
      <c r="BM50" s="114"/>
      <c r="BN50" s="114"/>
      <c r="BO50" s="114"/>
      <c r="BP50" s="114"/>
      <c r="BQ50" s="114"/>
      <c r="BR50" s="114"/>
      <c r="BS50" s="114"/>
      <c r="BT50" s="114"/>
      <c r="BU50" s="114"/>
      <c r="BV50" s="114"/>
      <c r="BW50" s="114"/>
      <c r="BX50" s="114"/>
      <c r="BY50" s="114"/>
      <c r="BZ50" s="114"/>
      <c r="CA50" s="114"/>
    </row>
    <row r="51" spans="2:79">
      <c r="B51" s="119">
        <v>35</v>
      </c>
      <c r="C51" s="124" t="s">
        <v>324</v>
      </c>
      <c r="D51" s="119">
        <v>37</v>
      </c>
      <c r="E51" s="121" t="s">
        <v>109</v>
      </c>
      <c r="F51" s="119">
        <v>2</v>
      </c>
      <c r="G51" s="120"/>
      <c r="H51" s="120"/>
      <c r="I51" s="166"/>
      <c r="J51" s="166"/>
      <c r="K51" s="121"/>
      <c r="N51" s="167" t="str">
        <f t="shared" si="28"/>
        <v>入力不備</v>
      </c>
      <c r="O51" s="137"/>
      <c r="P51" s="119"/>
      <c r="Q51" s="119"/>
      <c r="R51" s="119"/>
      <c r="S51" s="119"/>
      <c r="T51" s="119"/>
      <c r="U51" s="137"/>
      <c r="V51" s="119"/>
      <c r="W51" s="119"/>
      <c r="X51" s="119"/>
      <c r="Y51" s="119"/>
      <c r="Z51" s="137"/>
      <c r="AA51" s="119">
        <f t="shared" si="22"/>
        <v>0</v>
      </c>
      <c r="AB51" s="119">
        <f t="shared" si="23"/>
        <v>0</v>
      </c>
      <c r="AC51" s="119" t="str">
        <f t="shared" si="24"/>
        <v>パターンなし</v>
      </c>
      <c r="AD51" s="119" t="str">
        <f t="shared" si="25"/>
        <v>パターンなし</v>
      </c>
      <c r="AE51" s="137"/>
      <c r="AF51" s="119" t="str">
        <f t="shared" si="29"/>
        <v>●</v>
      </c>
      <c r="AG51" s="119">
        <f t="shared" si="30"/>
        <v>0</v>
      </c>
      <c r="AH51" s="119">
        <f t="shared" si="31"/>
        <v>0</v>
      </c>
      <c r="AI51" s="119">
        <f t="shared" si="32"/>
        <v>2</v>
      </c>
      <c r="AJ51" s="119">
        <f t="shared" si="33"/>
        <v>0</v>
      </c>
      <c r="AK51" s="137"/>
      <c r="AL51" s="119" t="str">
        <f t="shared" si="34"/>
        <v/>
      </c>
      <c r="AM51" s="119" t="str">
        <f t="shared" si="35"/>
        <v/>
      </c>
      <c r="AN51" s="119" t="str">
        <f t="shared" si="27"/>
        <v/>
      </c>
      <c r="AO51" s="119" t="str">
        <f t="shared" si="36"/>
        <v/>
      </c>
      <c r="AP51" s="119" t="str">
        <f t="shared" si="37"/>
        <v/>
      </c>
      <c r="AQ51" s="119" t="str">
        <f t="shared" si="38"/>
        <v/>
      </c>
      <c r="AR51" s="119" t="str">
        <f t="shared" si="39"/>
        <v/>
      </c>
      <c r="AS51" s="119" t="str">
        <f t="shared" si="40"/>
        <v/>
      </c>
      <c r="AT51" s="119" t="str">
        <f t="shared" si="41"/>
        <v/>
      </c>
      <c r="AU51" s="119" t="str">
        <f t="shared" si="42"/>
        <v/>
      </c>
      <c r="AV51" s="119" t="str">
        <f t="shared" si="43"/>
        <v/>
      </c>
      <c r="AW51" s="119" t="str">
        <f t="shared" si="44"/>
        <v/>
      </c>
      <c r="AX51" s="119" t="str">
        <f t="shared" si="45"/>
        <v/>
      </c>
      <c r="AY51" s="119" t="str">
        <f t="shared" si="46"/>
        <v/>
      </c>
      <c r="AZ51" s="119" t="str">
        <f t="shared" si="47"/>
        <v/>
      </c>
      <c r="BA51" s="119" t="str">
        <f t="shared" si="48"/>
        <v/>
      </c>
      <c r="BB51" s="119" t="str">
        <f t="shared" si="49"/>
        <v/>
      </c>
      <c r="BC51" s="119" t="str">
        <f t="shared" si="50"/>
        <v/>
      </c>
      <c r="BD51" s="114"/>
      <c r="BE51" s="114"/>
      <c r="BF51" s="114"/>
      <c r="BG51" s="114"/>
      <c r="BH51" s="114"/>
      <c r="BI51" s="114"/>
      <c r="BJ51" s="114"/>
      <c r="BK51" s="114"/>
      <c r="BL51" s="114"/>
      <c r="BM51" s="114"/>
      <c r="BN51" s="114"/>
      <c r="BO51" s="114"/>
      <c r="BP51" s="114"/>
      <c r="BQ51" s="114"/>
      <c r="BR51" s="114"/>
      <c r="BS51" s="114"/>
      <c r="BT51" s="114"/>
      <c r="BU51" s="114"/>
      <c r="BV51" s="114"/>
      <c r="BW51" s="114"/>
      <c r="BX51" s="114"/>
      <c r="BY51" s="114"/>
      <c r="BZ51" s="114"/>
      <c r="CA51" s="114"/>
    </row>
    <row r="52" spans="2:79">
      <c r="B52" s="119">
        <v>36</v>
      </c>
      <c r="C52" s="124" t="s">
        <v>324</v>
      </c>
      <c r="D52" s="119">
        <v>39</v>
      </c>
      <c r="E52" s="121" t="s">
        <v>111</v>
      </c>
      <c r="F52" s="119">
        <v>4</v>
      </c>
      <c r="G52" s="120"/>
      <c r="H52" s="120"/>
      <c r="I52" s="120"/>
      <c r="J52" s="120"/>
      <c r="K52" s="121"/>
      <c r="N52" s="167" t="str">
        <f t="shared" si="28"/>
        <v>入力不備</v>
      </c>
      <c r="O52" s="137"/>
      <c r="P52" s="119"/>
      <c r="Q52" s="119"/>
      <c r="R52" s="119"/>
      <c r="S52" s="119"/>
      <c r="T52" s="119"/>
      <c r="U52" s="137"/>
      <c r="V52" s="119"/>
      <c r="W52" s="119" t="s">
        <v>325</v>
      </c>
      <c r="X52" s="119"/>
      <c r="Y52" s="119"/>
      <c r="Z52" s="137"/>
      <c r="AA52" s="119">
        <f t="shared" si="22"/>
        <v>0</v>
      </c>
      <c r="AB52" s="119">
        <f t="shared" si="23"/>
        <v>0</v>
      </c>
      <c r="AC52" s="119">
        <f t="shared" si="24"/>
        <v>0</v>
      </c>
      <c r="AD52" s="119">
        <f t="shared" si="25"/>
        <v>0</v>
      </c>
      <c r="AE52" s="137"/>
      <c r="AF52" s="119" t="str">
        <f t="shared" si="29"/>
        <v>●</v>
      </c>
      <c r="AG52" s="119">
        <f t="shared" si="30"/>
        <v>0</v>
      </c>
      <c r="AH52" s="119">
        <f t="shared" si="31"/>
        <v>0</v>
      </c>
      <c r="AI52" s="119">
        <f t="shared" si="32"/>
        <v>0</v>
      </c>
      <c r="AJ52" s="119">
        <f t="shared" si="33"/>
        <v>0</v>
      </c>
      <c r="AK52" s="137"/>
      <c r="AL52" s="119" t="str">
        <f t="shared" si="34"/>
        <v/>
      </c>
      <c r="AM52" s="119" t="str">
        <f t="shared" si="35"/>
        <v/>
      </c>
      <c r="AN52" s="119" t="str">
        <f t="shared" si="27"/>
        <v/>
      </c>
      <c r="AO52" s="119" t="str">
        <f t="shared" si="36"/>
        <v/>
      </c>
      <c r="AP52" s="119" t="str">
        <f t="shared" si="37"/>
        <v/>
      </c>
      <c r="AQ52" s="119" t="str">
        <f t="shared" si="38"/>
        <v/>
      </c>
      <c r="AR52" s="119" t="str">
        <f t="shared" si="39"/>
        <v/>
      </c>
      <c r="AS52" s="119" t="str">
        <f t="shared" si="40"/>
        <v/>
      </c>
      <c r="AT52" s="119" t="str">
        <f t="shared" si="41"/>
        <v/>
      </c>
      <c r="AU52" s="119" t="str">
        <f t="shared" si="42"/>
        <v/>
      </c>
      <c r="AV52" s="119" t="str">
        <f t="shared" si="43"/>
        <v/>
      </c>
      <c r="AW52" s="119" t="str">
        <f t="shared" si="44"/>
        <v/>
      </c>
      <c r="AX52" s="119" t="str">
        <f t="shared" si="45"/>
        <v/>
      </c>
      <c r="AY52" s="119" t="str">
        <f t="shared" si="46"/>
        <v/>
      </c>
      <c r="AZ52" s="119" t="str">
        <f t="shared" si="47"/>
        <v/>
      </c>
      <c r="BA52" s="119" t="str">
        <f t="shared" si="48"/>
        <v/>
      </c>
      <c r="BB52" s="119" t="str">
        <f t="shared" si="49"/>
        <v/>
      </c>
      <c r="BC52" s="119" t="str">
        <f t="shared" si="50"/>
        <v/>
      </c>
      <c r="BD52" s="114"/>
      <c r="BE52" s="114"/>
      <c r="BF52" s="114"/>
      <c r="BG52" s="114"/>
      <c r="BH52" s="114"/>
      <c r="BI52" s="114"/>
      <c r="BJ52" s="114"/>
      <c r="BK52" s="114"/>
      <c r="BL52" s="114"/>
      <c r="BM52" s="114"/>
      <c r="BN52" s="114"/>
      <c r="BO52" s="114"/>
      <c r="BP52" s="114"/>
      <c r="BQ52" s="114"/>
      <c r="BR52" s="114"/>
      <c r="BS52" s="114"/>
      <c r="BT52" s="114"/>
      <c r="BU52" s="114"/>
      <c r="BV52" s="114"/>
      <c r="BW52" s="114"/>
      <c r="BX52" s="114"/>
      <c r="BY52" s="114"/>
      <c r="BZ52" s="114"/>
      <c r="CA52" s="114"/>
    </row>
    <row r="53" spans="2:79">
      <c r="B53" s="119">
        <v>37</v>
      </c>
      <c r="C53" s="124" t="s">
        <v>324</v>
      </c>
      <c r="D53" s="119">
        <v>44</v>
      </c>
      <c r="E53" s="121" t="s">
        <v>115</v>
      </c>
      <c r="F53" s="119">
        <v>3</v>
      </c>
      <c r="G53" s="120"/>
      <c r="H53" s="120"/>
      <c r="I53" s="120"/>
      <c r="J53" s="166"/>
      <c r="K53" s="121"/>
      <c r="N53" s="167" t="str">
        <f t="shared" si="28"/>
        <v>入力不備</v>
      </c>
      <c r="O53" s="137"/>
      <c r="P53" s="119"/>
      <c r="Q53" s="119"/>
      <c r="R53" s="119"/>
      <c r="S53" s="119"/>
      <c r="T53" s="119"/>
      <c r="U53" s="137"/>
      <c r="V53" s="119"/>
      <c r="W53" s="119" t="s">
        <v>325</v>
      </c>
      <c r="X53" s="119"/>
      <c r="Y53" s="119"/>
      <c r="Z53" s="137"/>
      <c r="AA53" s="119">
        <f t="shared" si="22"/>
        <v>0</v>
      </c>
      <c r="AB53" s="119">
        <f t="shared" si="23"/>
        <v>0</v>
      </c>
      <c r="AC53" s="119">
        <f t="shared" si="24"/>
        <v>0</v>
      </c>
      <c r="AD53" s="119" t="str">
        <f t="shared" si="25"/>
        <v>パターンなし</v>
      </c>
      <c r="AE53" s="137"/>
      <c r="AF53" s="119" t="str">
        <f t="shared" si="29"/>
        <v>●</v>
      </c>
      <c r="AG53" s="119">
        <f t="shared" si="30"/>
        <v>0</v>
      </c>
      <c r="AH53" s="119">
        <f t="shared" si="31"/>
        <v>0</v>
      </c>
      <c r="AI53" s="119">
        <f t="shared" si="32"/>
        <v>1</v>
      </c>
      <c r="AJ53" s="119">
        <f t="shared" si="33"/>
        <v>0</v>
      </c>
      <c r="AK53" s="137"/>
      <c r="AL53" s="119" t="str">
        <f t="shared" si="34"/>
        <v/>
      </c>
      <c r="AM53" s="119" t="str">
        <f t="shared" si="35"/>
        <v/>
      </c>
      <c r="AN53" s="119" t="str">
        <f t="shared" si="27"/>
        <v/>
      </c>
      <c r="AO53" s="119" t="str">
        <f t="shared" si="36"/>
        <v/>
      </c>
      <c r="AP53" s="119" t="str">
        <f t="shared" si="37"/>
        <v/>
      </c>
      <c r="AQ53" s="119" t="str">
        <f t="shared" si="38"/>
        <v/>
      </c>
      <c r="AR53" s="119" t="str">
        <f t="shared" si="39"/>
        <v/>
      </c>
      <c r="AS53" s="119" t="str">
        <f t="shared" si="40"/>
        <v/>
      </c>
      <c r="AT53" s="119" t="str">
        <f t="shared" si="41"/>
        <v/>
      </c>
      <c r="AU53" s="119" t="str">
        <f t="shared" si="42"/>
        <v/>
      </c>
      <c r="AV53" s="119" t="str">
        <f t="shared" si="43"/>
        <v/>
      </c>
      <c r="AW53" s="119" t="str">
        <f t="shared" si="44"/>
        <v/>
      </c>
      <c r="AX53" s="119" t="str">
        <f t="shared" si="45"/>
        <v/>
      </c>
      <c r="AY53" s="119" t="str">
        <f t="shared" si="46"/>
        <v/>
      </c>
      <c r="AZ53" s="119" t="str">
        <f t="shared" si="47"/>
        <v/>
      </c>
      <c r="BA53" s="119" t="str">
        <f t="shared" si="48"/>
        <v/>
      </c>
      <c r="BB53" s="119" t="str">
        <f t="shared" si="49"/>
        <v/>
      </c>
      <c r="BC53" s="119" t="str">
        <f t="shared" si="50"/>
        <v/>
      </c>
      <c r="BD53" s="114"/>
      <c r="BE53" s="114"/>
      <c r="BF53" s="114"/>
      <c r="BG53" s="114"/>
      <c r="BH53" s="114"/>
      <c r="BI53" s="114"/>
      <c r="BJ53" s="114"/>
      <c r="BK53" s="114"/>
      <c r="BL53" s="114"/>
      <c r="BM53" s="114"/>
      <c r="BN53" s="114"/>
      <c r="BO53" s="114"/>
      <c r="BP53" s="114"/>
      <c r="BQ53" s="114"/>
      <c r="BR53" s="114"/>
      <c r="BS53" s="114"/>
      <c r="BT53" s="114"/>
      <c r="BU53" s="114"/>
      <c r="BV53" s="114"/>
      <c r="BW53" s="114"/>
      <c r="BX53" s="114"/>
      <c r="BY53" s="114"/>
      <c r="BZ53" s="114"/>
      <c r="CA53" s="114"/>
    </row>
    <row r="54" spans="2:79">
      <c r="B54" s="119">
        <v>38</v>
      </c>
      <c r="C54" s="124" t="s">
        <v>324</v>
      </c>
      <c r="D54" s="119">
        <v>48</v>
      </c>
      <c r="E54" s="121" t="s">
        <v>119</v>
      </c>
      <c r="F54" s="119">
        <v>3</v>
      </c>
      <c r="G54" s="120"/>
      <c r="H54" s="120"/>
      <c r="I54" s="120"/>
      <c r="J54" s="166"/>
      <c r="K54" s="121"/>
      <c r="N54" s="167" t="str">
        <f t="shared" si="28"/>
        <v>入力不備</v>
      </c>
      <c r="O54" s="137"/>
      <c r="P54" s="119"/>
      <c r="Q54" s="119"/>
      <c r="R54" s="119"/>
      <c r="S54" s="119"/>
      <c r="T54" s="119"/>
      <c r="U54" s="137"/>
      <c r="V54" s="119"/>
      <c r="W54" s="119" t="s">
        <v>325</v>
      </c>
      <c r="X54" s="119"/>
      <c r="Y54" s="119"/>
      <c r="Z54" s="137"/>
      <c r="AA54" s="119">
        <f t="shared" si="22"/>
        <v>0</v>
      </c>
      <c r="AB54" s="119">
        <f t="shared" si="23"/>
        <v>0</v>
      </c>
      <c r="AC54" s="119">
        <f t="shared" si="24"/>
        <v>0</v>
      </c>
      <c r="AD54" s="119" t="str">
        <f t="shared" si="25"/>
        <v>パターンなし</v>
      </c>
      <c r="AE54" s="137"/>
      <c r="AF54" s="119" t="str">
        <f t="shared" si="29"/>
        <v>●</v>
      </c>
      <c r="AG54" s="119">
        <f t="shared" si="30"/>
        <v>0</v>
      </c>
      <c r="AH54" s="119">
        <f t="shared" si="31"/>
        <v>0</v>
      </c>
      <c r="AI54" s="119">
        <f t="shared" si="32"/>
        <v>1</v>
      </c>
      <c r="AJ54" s="119">
        <f t="shared" si="33"/>
        <v>0</v>
      </c>
      <c r="AK54" s="137"/>
      <c r="AL54" s="119" t="str">
        <f t="shared" si="34"/>
        <v/>
      </c>
      <c r="AM54" s="119" t="str">
        <f t="shared" si="35"/>
        <v/>
      </c>
      <c r="AN54" s="119" t="str">
        <f t="shared" si="27"/>
        <v/>
      </c>
      <c r="AO54" s="119" t="str">
        <f t="shared" si="36"/>
        <v/>
      </c>
      <c r="AP54" s="119" t="str">
        <f t="shared" si="37"/>
        <v/>
      </c>
      <c r="AQ54" s="119" t="str">
        <f t="shared" si="38"/>
        <v/>
      </c>
      <c r="AR54" s="119" t="str">
        <f t="shared" si="39"/>
        <v/>
      </c>
      <c r="AS54" s="119" t="str">
        <f t="shared" si="40"/>
        <v/>
      </c>
      <c r="AT54" s="119" t="str">
        <f t="shared" si="41"/>
        <v/>
      </c>
      <c r="AU54" s="119" t="str">
        <f t="shared" si="42"/>
        <v/>
      </c>
      <c r="AV54" s="119" t="str">
        <f t="shared" si="43"/>
        <v/>
      </c>
      <c r="AW54" s="119" t="str">
        <f t="shared" si="44"/>
        <v/>
      </c>
      <c r="AX54" s="119" t="str">
        <f t="shared" si="45"/>
        <v/>
      </c>
      <c r="AY54" s="119" t="str">
        <f t="shared" si="46"/>
        <v/>
      </c>
      <c r="AZ54" s="119" t="str">
        <f t="shared" si="47"/>
        <v/>
      </c>
      <c r="BA54" s="119" t="str">
        <f t="shared" si="48"/>
        <v/>
      </c>
      <c r="BB54" s="119" t="str">
        <f t="shared" si="49"/>
        <v/>
      </c>
      <c r="BC54" s="119" t="str">
        <f t="shared" si="50"/>
        <v/>
      </c>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row>
    <row r="55" spans="2:79">
      <c r="B55" s="119">
        <v>39</v>
      </c>
      <c r="C55" s="124" t="s">
        <v>324</v>
      </c>
      <c r="D55" s="119">
        <v>49</v>
      </c>
      <c r="E55" s="121" t="s">
        <v>120</v>
      </c>
      <c r="F55" s="119">
        <v>3</v>
      </c>
      <c r="G55" s="120"/>
      <c r="H55" s="120"/>
      <c r="I55" s="120"/>
      <c r="J55" s="166"/>
      <c r="K55" s="121"/>
      <c r="N55" s="167" t="str">
        <f t="shared" si="28"/>
        <v>入力不備</v>
      </c>
      <c r="O55" s="137"/>
      <c r="P55" s="119"/>
      <c r="Q55" s="119"/>
      <c r="R55" s="119"/>
      <c r="S55" s="119"/>
      <c r="T55" s="119"/>
      <c r="U55" s="137"/>
      <c r="V55" s="119"/>
      <c r="W55" s="119" t="s">
        <v>325</v>
      </c>
      <c r="X55" s="119"/>
      <c r="Y55" s="119"/>
      <c r="Z55" s="137"/>
      <c r="AA55" s="119">
        <f t="shared" si="22"/>
        <v>0</v>
      </c>
      <c r="AB55" s="119">
        <f t="shared" si="23"/>
        <v>0</v>
      </c>
      <c r="AC55" s="119">
        <f t="shared" si="24"/>
        <v>0</v>
      </c>
      <c r="AD55" s="119" t="str">
        <f t="shared" si="25"/>
        <v>パターンなし</v>
      </c>
      <c r="AE55" s="137"/>
      <c r="AF55" s="119" t="str">
        <f t="shared" si="29"/>
        <v>●</v>
      </c>
      <c r="AG55" s="119">
        <f t="shared" si="30"/>
        <v>0</v>
      </c>
      <c r="AH55" s="119">
        <f t="shared" si="31"/>
        <v>0</v>
      </c>
      <c r="AI55" s="119">
        <f t="shared" si="32"/>
        <v>1</v>
      </c>
      <c r="AJ55" s="119">
        <f t="shared" si="33"/>
        <v>0</v>
      </c>
      <c r="AK55" s="137"/>
      <c r="AL55" s="119" t="str">
        <f t="shared" si="34"/>
        <v/>
      </c>
      <c r="AM55" s="119" t="str">
        <f t="shared" si="35"/>
        <v/>
      </c>
      <c r="AN55" s="119" t="str">
        <f t="shared" si="27"/>
        <v/>
      </c>
      <c r="AO55" s="119" t="str">
        <f t="shared" si="36"/>
        <v/>
      </c>
      <c r="AP55" s="119" t="str">
        <f t="shared" si="37"/>
        <v/>
      </c>
      <c r="AQ55" s="119" t="str">
        <f t="shared" si="38"/>
        <v/>
      </c>
      <c r="AR55" s="119" t="str">
        <f t="shared" si="39"/>
        <v/>
      </c>
      <c r="AS55" s="119" t="str">
        <f t="shared" si="40"/>
        <v/>
      </c>
      <c r="AT55" s="119" t="str">
        <f t="shared" si="41"/>
        <v/>
      </c>
      <c r="AU55" s="119" t="str">
        <f t="shared" si="42"/>
        <v/>
      </c>
      <c r="AV55" s="119" t="str">
        <f t="shared" si="43"/>
        <v/>
      </c>
      <c r="AW55" s="119" t="str">
        <f t="shared" si="44"/>
        <v/>
      </c>
      <c r="AX55" s="119" t="str">
        <f t="shared" si="45"/>
        <v/>
      </c>
      <c r="AY55" s="119" t="str">
        <f t="shared" si="46"/>
        <v/>
      </c>
      <c r="AZ55" s="119" t="str">
        <f t="shared" si="47"/>
        <v/>
      </c>
      <c r="BA55" s="119" t="str">
        <f t="shared" si="48"/>
        <v/>
      </c>
      <c r="BB55" s="119" t="str">
        <f t="shared" si="49"/>
        <v/>
      </c>
      <c r="BC55" s="119" t="str">
        <f t="shared" si="50"/>
        <v/>
      </c>
      <c r="BD55" s="114"/>
      <c r="BE55" s="114"/>
      <c r="BF55" s="114"/>
      <c r="BG55" s="114"/>
      <c r="BH55" s="114"/>
      <c r="BI55" s="114"/>
      <c r="BJ55" s="114"/>
      <c r="BK55" s="114"/>
      <c r="BL55" s="114"/>
      <c r="BM55" s="114"/>
      <c r="BN55" s="114"/>
      <c r="BO55" s="114"/>
      <c r="BP55" s="114"/>
      <c r="BQ55" s="114"/>
      <c r="BR55" s="114"/>
      <c r="BS55" s="114"/>
      <c r="BT55" s="114"/>
      <c r="BU55" s="114"/>
      <c r="BV55" s="114"/>
      <c r="BW55" s="114"/>
      <c r="BX55" s="114"/>
      <c r="BY55" s="114"/>
      <c r="BZ55" s="114"/>
      <c r="CA55" s="114"/>
    </row>
    <row r="56" spans="2:79">
      <c r="B56" s="119">
        <v>40</v>
      </c>
      <c r="C56" s="124" t="s">
        <v>324</v>
      </c>
      <c r="D56" s="119">
        <v>51</v>
      </c>
      <c r="E56" s="121" t="s">
        <v>122</v>
      </c>
      <c r="F56" s="119">
        <v>1</v>
      </c>
      <c r="G56" s="120"/>
      <c r="H56" s="166"/>
      <c r="I56" s="166"/>
      <c r="J56" s="166"/>
      <c r="K56" s="121"/>
      <c r="N56" s="167" t="str">
        <f t="shared" si="28"/>
        <v>入力不備</v>
      </c>
      <c r="O56" s="137"/>
      <c r="P56" s="119"/>
      <c r="Q56" s="119"/>
      <c r="R56" s="119"/>
      <c r="S56" s="119"/>
      <c r="T56" s="119"/>
      <c r="U56" s="137"/>
      <c r="V56" s="119"/>
      <c r="W56" s="119"/>
      <c r="X56" s="119"/>
      <c r="Y56" s="119"/>
      <c r="Z56" s="137"/>
      <c r="AA56" s="119">
        <f t="shared" si="22"/>
        <v>0</v>
      </c>
      <c r="AB56" s="119" t="str">
        <f t="shared" si="23"/>
        <v>パターンなし</v>
      </c>
      <c r="AC56" s="119" t="str">
        <f t="shared" si="24"/>
        <v>パターンなし</v>
      </c>
      <c r="AD56" s="119" t="str">
        <f t="shared" si="25"/>
        <v>パターンなし</v>
      </c>
      <c r="AE56" s="137"/>
      <c r="AF56" s="119" t="str">
        <f t="shared" si="29"/>
        <v>●</v>
      </c>
      <c r="AG56" s="119">
        <f t="shared" si="30"/>
        <v>0</v>
      </c>
      <c r="AH56" s="119">
        <f t="shared" si="31"/>
        <v>0</v>
      </c>
      <c r="AI56" s="119">
        <f t="shared" si="32"/>
        <v>3</v>
      </c>
      <c r="AJ56" s="119">
        <f t="shared" si="33"/>
        <v>0</v>
      </c>
      <c r="AK56" s="137"/>
      <c r="AL56" s="119" t="str">
        <f t="shared" si="34"/>
        <v/>
      </c>
      <c r="AM56" s="119" t="str">
        <f t="shared" si="35"/>
        <v/>
      </c>
      <c r="AN56" s="119" t="str">
        <f t="shared" si="27"/>
        <v/>
      </c>
      <c r="AO56" s="119" t="str">
        <f t="shared" si="36"/>
        <v/>
      </c>
      <c r="AP56" s="119" t="str">
        <f t="shared" si="37"/>
        <v/>
      </c>
      <c r="AQ56" s="119" t="str">
        <f t="shared" si="38"/>
        <v/>
      </c>
      <c r="AR56" s="119" t="str">
        <f t="shared" si="39"/>
        <v/>
      </c>
      <c r="AS56" s="119" t="str">
        <f t="shared" si="40"/>
        <v/>
      </c>
      <c r="AT56" s="119" t="str">
        <f t="shared" si="41"/>
        <v/>
      </c>
      <c r="AU56" s="119" t="str">
        <f t="shared" si="42"/>
        <v/>
      </c>
      <c r="AV56" s="119" t="str">
        <f t="shared" si="43"/>
        <v/>
      </c>
      <c r="AW56" s="119" t="str">
        <f t="shared" si="44"/>
        <v/>
      </c>
      <c r="AX56" s="119" t="str">
        <f t="shared" si="45"/>
        <v/>
      </c>
      <c r="AY56" s="119" t="str">
        <f t="shared" si="46"/>
        <v/>
      </c>
      <c r="AZ56" s="119" t="str">
        <f t="shared" si="47"/>
        <v/>
      </c>
      <c r="BA56" s="119" t="str">
        <f t="shared" si="48"/>
        <v/>
      </c>
      <c r="BB56" s="119" t="str">
        <f t="shared" si="49"/>
        <v/>
      </c>
      <c r="BC56" s="119" t="str">
        <f t="shared" si="50"/>
        <v/>
      </c>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row>
    <row r="57" spans="2:79">
      <c r="B57" s="119">
        <v>41</v>
      </c>
      <c r="C57" s="124" t="s">
        <v>324</v>
      </c>
      <c r="D57" s="119">
        <v>55</v>
      </c>
      <c r="E57" s="121" t="s">
        <v>126</v>
      </c>
      <c r="F57" s="119">
        <v>3</v>
      </c>
      <c r="G57" s="120"/>
      <c r="H57" s="120"/>
      <c r="I57" s="120"/>
      <c r="J57" s="166"/>
      <c r="K57" s="121"/>
      <c r="N57" s="167" t="str">
        <f t="shared" si="28"/>
        <v>入力不備</v>
      </c>
      <c r="O57" s="137"/>
      <c r="P57" s="119"/>
      <c r="Q57" s="119"/>
      <c r="R57" s="119"/>
      <c r="S57" s="119"/>
      <c r="T57" s="119"/>
      <c r="U57" s="137"/>
      <c r="V57" s="119"/>
      <c r="W57" s="119" t="s">
        <v>325</v>
      </c>
      <c r="X57" s="119"/>
      <c r="Y57" s="119"/>
      <c r="Z57" s="137"/>
      <c r="AA57" s="119">
        <f t="shared" si="22"/>
        <v>0</v>
      </c>
      <c r="AB57" s="119">
        <f t="shared" si="23"/>
        <v>0</v>
      </c>
      <c r="AC57" s="119">
        <f t="shared" si="24"/>
        <v>0</v>
      </c>
      <c r="AD57" s="119" t="str">
        <f t="shared" si="25"/>
        <v>パターンなし</v>
      </c>
      <c r="AE57" s="137"/>
      <c r="AF57" s="119" t="str">
        <f t="shared" si="29"/>
        <v>●</v>
      </c>
      <c r="AG57" s="119">
        <f t="shared" si="30"/>
        <v>0</v>
      </c>
      <c r="AH57" s="119">
        <f t="shared" si="31"/>
        <v>0</v>
      </c>
      <c r="AI57" s="119">
        <f t="shared" si="32"/>
        <v>1</v>
      </c>
      <c r="AJ57" s="119">
        <f t="shared" si="33"/>
        <v>0</v>
      </c>
      <c r="AK57" s="137"/>
      <c r="AL57" s="119" t="str">
        <f t="shared" si="34"/>
        <v/>
      </c>
      <c r="AM57" s="119" t="str">
        <f t="shared" si="35"/>
        <v/>
      </c>
      <c r="AN57" s="119" t="str">
        <f t="shared" si="27"/>
        <v/>
      </c>
      <c r="AO57" s="119" t="str">
        <f t="shared" si="36"/>
        <v/>
      </c>
      <c r="AP57" s="119" t="str">
        <f t="shared" si="37"/>
        <v/>
      </c>
      <c r="AQ57" s="119" t="str">
        <f t="shared" si="38"/>
        <v/>
      </c>
      <c r="AR57" s="119" t="str">
        <f t="shared" si="39"/>
        <v/>
      </c>
      <c r="AS57" s="119" t="str">
        <f t="shared" si="40"/>
        <v/>
      </c>
      <c r="AT57" s="119" t="str">
        <f t="shared" si="41"/>
        <v/>
      </c>
      <c r="AU57" s="119" t="str">
        <f t="shared" si="42"/>
        <v/>
      </c>
      <c r="AV57" s="119" t="str">
        <f t="shared" si="43"/>
        <v/>
      </c>
      <c r="AW57" s="119" t="str">
        <f t="shared" si="44"/>
        <v/>
      </c>
      <c r="AX57" s="119" t="str">
        <f t="shared" si="45"/>
        <v/>
      </c>
      <c r="AY57" s="119" t="str">
        <f t="shared" si="46"/>
        <v/>
      </c>
      <c r="AZ57" s="119" t="str">
        <f t="shared" si="47"/>
        <v/>
      </c>
      <c r="BA57" s="119" t="str">
        <f t="shared" si="48"/>
        <v/>
      </c>
      <c r="BB57" s="119" t="str">
        <f t="shared" si="49"/>
        <v/>
      </c>
      <c r="BC57" s="119" t="str">
        <f t="shared" si="50"/>
        <v/>
      </c>
      <c r="BD57" s="114"/>
      <c r="BE57" s="114"/>
      <c r="BF57" s="114"/>
      <c r="BG57" s="114"/>
      <c r="BH57" s="114"/>
      <c r="BI57" s="114"/>
      <c r="BJ57" s="114"/>
      <c r="BK57" s="114"/>
      <c r="BL57" s="114"/>
      <c r="BM57" s="114"/>
      <c r="BN57" s="114"/>
      <c r="BO57" s="114"/>
      <c r="BP57" s="114"/>
      <c r="BQ57" s="114"/>
      <c r="BR57" s="114"/>
      <c r="BS57" s="114"/>
      <c r="BT57" s="114"/>
      <c r="BU57" s="114"/>
      <c r="BV57" s="114"/>
      <c r="BW57" s="114"/>
      <c r="BX57" s="114"/>
      <c r="BY57" s="114"/>
      <c r="BZ57" s="114"/>
      <c r="CA57" s="114"/>
    </row>
    <row r="58" spans="2:79">
      <c r="B58" s="119">
        <v>42</v>
      </c>
      <c r="C58" s="124" t="s">
        <v>324</v>
      </c>
      <c r="D58" s="119">
        <v>59</v>
      </c>
      <c r="E58" s="121" t="s">
        <v>130</v>
      </c>
      <c r="F58" s="119">
        <v>3</v>
      </c>
      <c r="G58" s="120"/>
      <c r="H58" s="120"/>
      <c r="I58" s="120"/>
      <c r="J58" s="166"/>
      <c r="K58" s="121"/>
      <c r="N58" s="167" t="str">
        <f t="shared" si="28"/>
        <v>入力不備</v>
      </c>
      <c r="O58" s="137"/>
      <c r="P58" s="119"/>
      <c r="Q58" s="119"/>
      <c r="R58" s="119"/>
      <c r="S58" s="119"/>
      <c r="T58" s="119"/>
      <c r="U58" s="137"/>
      <c r="V58" s="119"/>
      <c r="W58" s="119" t="s">
        <v>325</v>
      </c>
      <c r="X58" s="119"/>
      <c r="Y58" s="119"/>
      <c r="Z58" s="137"/>
      <c r="AA58" s="119">
        <f t="shared" si="22"/>
        <v>0</v>
      </c>
      <c r="AB58" s="119">
        <f t="shared" si="23"/>
        <v>0</v>
      </c>
      <c r="AC58" s="119">
        <f t="shared" si="24"/>
        <v>0</v>
      </c>
      <c r="AD58" s="119" t="str">
        <f t="shared" si="25"/>
        <v>パターンなし</v>
      </c>
      <c r="AE58" s="137"/>
      <c r="AF58" s="119" t="str">
        <f t="shared" si="29"/>
        <v>●</v>
      </c>
      <c r="AG58" s="119">
        <f t="shared" si="30"/>
        <v>0</v>
      </c>
      <c r="AH58" s="119">
        <f t="shared" si="31"/>
        <v>0</v>
      </c>
      <c r="AI58" s="119">
        <f t="shared" si="32"/>
        <v>1</v>
      </c>
      <c r="AJ58" s="119">
        <f t="shared" si="33"/>
        <v>0</v>
      </c>
      <c r="AK58" s="137"/>
      <c r="AL58" s="119" t="str">
        <f t="shared" si="34"/>
        <v/>
      </c>
      <c r="AM58" s="119" t="str">
        <f t="shared" si="35"/>
        <v/>
      </c>
      <c r="AN58" s="119" t="str">
        <f t="shared" si="27"/>
        <v/>
      </c>
      <c r="AO58" s="119" t="str">
        <f t="shared" si="36"/>
        <v/>
      </c>
      <c r="AP58" s="119" t="str">
        <f t="shared" si="37"/>
        <v/>
      </c>
      <c r="AQ58" s="119" t="str">
        <f t="shared" si="38"/>
        <v/>
      </c>
      <c r="AR58" s="119" t="str">
        <f t="shared" si="39"/>
        <v/>
      </c>
      <c r="AS58" s="119" t="str">
        <f t="shared" si="40"/>
        <v/>
      </c>
      <c r="AT58" s="119" t="str">
        <f t="shared" si="41"/>
        <v/>
      </c>
      <c r="AU58" s="119" t="str">
        <f t="shared" si="42"/>
        <v/>
      </c>
      <c r="AV58" s="119" t="str">
        <f t="shared" si="43"/>
        <v/>
      </c>
      <c r="AW58" s="119" t="str">
        <f t="shared" si="44"/>
        <v/>
      </c>
      <c r="AX58" s="119" t="str">
        <f t="shared" si="45"/>
        <v/>
      </c>
      <c r="AY58" s="119" t="str">
        <f t="shared" si="46"/>
        <v/>
      </c>
      <c r="AZ58" s="119" t="str">
        <f t="shared" si="47"/>
        <v/>
      </c>
      <c r="BA58" s="119" t="str">
        <f t="shared" si="48"/>
        <v/>
      </c>
      <c r="BB58" s="119" t="str">
        <f t="shared" si="49"/>
        <v/>
      </c>
      <c r="BC58" s="119" t="str">
        <f t="shared" si="50"/>
        <v/>
      </c>
      <c r="BD58" s="114"/>
      <c r="BE58" s="114"/>
      <c r="BF58" s="114"/>
      <c r="BG58" s="114"/>
      <c r="BH58" s="114"/>
      <c r="BI58" s="114"/>
      <c r="BJ58" s="114"/>
      <c r="BK58" s="114"/>
      <c r="BL58" s="114"/>
      <c r="BM58" s="114"/>
      <c r="BN58" s="114"/>
      <c r="BO58" s="114"/>
      <c r="BP58" s="114"/>
      <c r="BQ58" s="114"/>
      <c r="BR58" s="114"/>
      <c r="BS58" s="114"/>
      <c r="BT58" s="114"/>
      <c r="BU58" s="114"/>
      <c r="BV58" s="114"/>
      <c r="BW58" s="114"/>
      <c r="BX58" s="114"/>
      <c r="BY58" s="114"/>
      <c r="BZ58" s="114"/>
      <c r="CA58" s="114"/>
    </row>
    <row r="59" spans="2:79">
      <c r="B59" s="119">
        <v>43</v>
      </c>
      <c r="C59" s="124" t="s">
        <v>324</v>
      </c>
      <c r="D59" s="119">
        <v>64</v>
      </c>
      <c r="E59" s="121" t="s">
        <v>135</v>
      </c>
      <c r="F59" s="119">
        <v>4</v>
      </c>
      <c r="G59" s="120"/>
      <c r="H59" s="120"/>
      <c r="I59" s="120"/>
      <c r="J59" s="120"/>
      <c r="K59" s="121"/>
      <c r="N59" s="167" t="str">
        <f t="shared" si="28"/>
        <v>入力不備</v>
      </c>
      <c r="O59" s="137"/>
      <c r="P59" s="119"/>
      <c r="Q59" s="119"/>
      <c r="R59" s="119"/>
      <c r="S59" s="119"/>
      <c r="T59" s="119"/>
      <c r="U59" s="137"/>
      <c r="V59" s="119"/>
      <c r="W59" s="119" t="s">
        <v>325</v>
      </c>
      <c r="X59" s="119"/>
      <c r="Y59" s="119"/>
      <c r="Z59" s="137"/>
      <c r="AA59" s="119">
        <f t="shared" si="22"/>
        <v>0</v>
      </c>
      <c r="AB59" s="119">
        <f t="shared" si="23"/>
        <v>0</v>
      </c>
      <c r="AC59" s="119">
        <f t="shared" si="24"/>
        <v>0</v>
      </c>
      <c r="AD59" s="119">
        <f t="shared" si="25"/>
        <v>0</v>
      </c>
      <c r="AE59" s="137"/>
      <c r="AF59" s="119" t="str">
        <f t="shared" si="29"/>
        <v>●</v>
      </c>
      <c r="AG59" s="119">
        <f t="shared" si="30"/>
        <v>0</v>
      </c>
      <c r="AH59" s="119">
        <f t="shared" si="31"/>
        <v>0</v>
      </c>
      <c r="AI59" s="119">
        <f t="shared" si="32"/>
        <v>0</v>
      </c>
      <c r="AJ59" s="119">
        <f t="shared" si="33"/>
        <v>0</v>
      </c>
      <c r="AK59" s="137"/>
      <c r="AL59" s="119" t="str">
        <f t="shared" si="34"/>
        <v/>
      </c>
      <c r="AM59" s="119" t="str">
        <f t="shared" si="35"/>
        <v/>
      </c>
      <c r="AN59" s="119" t="str">
        <f t="shared" si="27"/>
        <v/>
      </c>
      <c r="AO59" s="119" t="str">
        <f t="shared" si="36"/>
        <v/>
      </c>
      <c r="AP59" s="119" t="str">
        <f t="shared" si="37"/>
        <v/>
      </c>
      <c r="AQ59" s="119" t="str">
        <f t="shared" si="38"/>
        <v/>
      </c>
      <c r="AR59" s="119" t="str">
        <f t="shared" si="39"/>
        <v/>
      </c>
      <c r="AS59" s="119" t="str">
        <f t="shared" si="40"/>
        <v/>
      </c>
      <c r="AT59" s="119" t="str">
        <f t="shared" si="41"/>
        <v/>
      </c>
      <c r="AU59" s="119" t="str">
        <f t="shared" si="42"/>
        <v/>
      </c>
      <c r="AV59" s="119" t="str">
        <f t="shared" si="43"/>
        <v/>
      </c>
      <c r="AW59" s="119" t="str">
        <f t="shared" si="44"/>
        <v/>
      </c>
      <c r="AX59" s="119" t="str">
        <f t="shared" si="45"/>
        <v/>
      </c>
      <c r="AY59" s="119" t="str">
        <f t="shared" si="46"/>
        <v/>
      </c>
      <c r="AZ59" s="119" t="str">
        <f t="shared" si="47"/>
        <v/>
      </c>
      <c r="BA59" s="119" t="str">
        <f t="shared" si="48"/>
        <v/>
      </c>
      <c r="BB59" s="119" t="str">
        <f t="shared" si="49"/>
        <v/>
      </c>
      <c r="BC59" s="119" t="str">
        <f t="shared" si="50"/>
        <v/>
      </c>
      <c r="BD59" s="114"/>
      <c r="BE59" s="114"/>
      <c r="BF59" s="114"/>
      <c r="BG59" s="114"/>
      <c r="BH59" s="114"/>
      <c r="BI59" s="114"/>
      <c r="BJ59" s="114"/>
      <c r="BK59" s="114"/>
      <c r="BL59" s="114"/>
      <c r="BM59" s="114"/>
      <c r="BN59" s="114"/>
      <c r="BO59" s="114"/>
      <c r="BP59" s="114"/>
      <c r="BQ59" s="114"/>
      <c r="BR59" s="114"/>
      <c r="BS59" s="114"/>
      <c r="BT59" s="114"/>
      <c r="BU59" s="114"/>
      <c r="BV59" s="114"/>
      <c r="BW59" s="114"/>
      <c r="BX59" s="114"/>
      <c r="BY59" s="114"/>
      <c r="BZ59" s="114"/>
      <c r="CA59" s="114"/>
    </row>
    <row r="60" spans="2:79">
      <c r="B60" s="119">
        <v>44</v>
      </c>
      <c r="C60" s="124" t="s">
        <v>324</v>
      </c>
      <c r="D60" s="119">
        <v>66</v>
      </c>
      <c r="E60" s="121" t="s">
        <v>189</v>
      </c>
      <c r="F60" s="119">
        <v>3</v>
      </c>
      <c r="G60" s="120"/>
      <c r="H60" s="120"/>
      <c r="I60" s="120"/>
      <c r="J60" s="166"/>
      <c r="K60" s="121"/>
      <c r="N60" s="167" t="str">
        <f t="shared" si="28"/>
        <v>入力不備</v>
      </c>
      <c r="O60" s="137"/>
      <c r="P60" s="119"/>
      <c r="Q60" s="119"/>
      <c r="R60" s="119"/>
      <c r="S60" s="119"/>
      <c r="T60" s="119"/>
      <c r="U60" s="137"/>
      <c r="V60" s="119"/>
      <c r="W60" s="119" t="s">
        <v>325</v>
      </c>
      <c r="X60" s="119"/>
      <c r="Y60" s="119"/>
      <c r="Z60" s="137"/>
      <c r="AA60" s="119">
        <f t="shared" si="22"/>
        <v>0</v>
      </c>
      <c r="AB60" s="119">
        <f t="shared" si="23"/>
        <v>0</v>
      </c>
      <c r="AC60" s="119">
        <f t="shared" si="24"/>
        <v>0</v>
      </c>
      <c r="AD60" s="119" t="str">
        <f t="shared" si="25"/>
        <v>パターンなし</v>
      </c>
      <c r="AE60" s="137"/>
      <c r="AF60" s="119" t="str">
        <f t="shared" si="29"/>
        <v>●</v>
      </c>
      <c r="AG60" s="119">
        <f t="shared" si="30"/>
        <v>0</v>
      </c>
      <c r="AH60" s="119">
        <f t="shared" si="31"/>
        <v>0</v>
      </c>
      <c r="AI60" s="119">
        <f t="shared" si="32"/>
        <v>1</v>
      </c>
      <c r="AJ60" s="119">
        <f t="shared" si="33"/>
        <v>0</v>
      </c>
      <c r="AK60" s="137"/>
      <c r="AL60" s="119" t="str">
        <f t="shared" si="34"/>
        <v/>
      </c>
      <c r="AM60" s="119" t="str">
        <f t="shared" si="35"/>
        <v/>
      </c>
      <c r="AN60" s="119" t="str">
        <f t="shared" si="27"/>
        <v/>
      </c>
      <c r="AO60" s="119" t="str">
        <f t="shared" si="36"/>
        <v/>
      </c>
      <c r="AP60" s="119" t="str">
        <f t="shared" si="37"/>
        <v/>
      </c>
      <c r="AQ60" s="119" t="str">
        <f t="shared" si="38"/>
        <v/>
      </c>
      <c r="AR60" s="119" t="str">
        <f t="shared" si="39"/>
        <v/>
      </c>
      <c r="AS60" s="119" t="str">
        <f t="shared" si="40"/>
        <v/>
      </c>
      <c r="AT60" s="119" t="str">
        <f t="shared" si="41"/>
        <v/>
      </c>
      <c r="AU60" s="119" t="str">
        <f t="shared" si="42"/>
        <v/>
      </c>
      <c r="AV60" s="119" t="str">
        <f t="shared" si="43"/>
        <v/>
      </c>
      <c r="AW60" s="119" t="str">
        <f t="shared" si="44"/>
        <v/>
      </c>
      <c r="AX60" s="119" t="str">
        <f t="shared" si="45"/>
        <v/>
      </c>
      <c r="AY60" s="119" t="str">
        <f t="shared" si="46"/>
        <v/>
      </c>
      <c r="AZ60" s="119" t="str">
        <f t="shared" si="47"/>
        <v/>
      </c>
      <c r="BA60" s="119" t="str">
        <f t="shared" si="48"/>
        <v/>
      </c>
      <c r="BB60" s="119" t="str">
        <f t="shared" si="49"/>
        <v/>
      </c>
      <c r="BC60" s="119" t="str">
        <f t="shared" si="50"/>
        <v/>
      </c>
      <c r="BD60" s="114"/>
      <c r="BE60" s="114"/>
      <c r="BF60" s="114"/>
      <c r="BG60" s="114"/>
      <c r="BH60" s="114"/>
      <c r="BI60" s="114"/>
      <c r="BJ60" s="114"/>
      <c r="BK60" s="114"/>
      <c r="BL60" s="114"/>
      <c r="BM60" s="114"/>
      <c r="BN60" s="114"/>
      <c r="BO60" s="114"/>
      <c r="BP60" s="114"/>
      <c r="BQ60" s="114"/>
      <c r="BR60" s="114"/>
      <c r="BS60" s="114"/>
      <c r="BT60" s="114"/>
      <c r="BU60" s="114"/>
      <c r="BV60" s="114"/>
      <c r="BW60" s="114"/>
      <c r="BX60" s="114"/>
      <c r="BY60" s="114"/>
      <c r="BZ60" s="114"/>
      <c r="CA60" s="114"/>
    </row>
    <row r="61" spans="2:79">
      <c r="B61" s="119">
        <v>45</v>
      </c>
      <c r="C61" s="124" t="s">
        <v>324</v>
      </c>
      <c r="D61" s="119">
        <v>68</v>
      </c>
      <c r="E61" s="121" t="s">
        <v>138</v>
      </c>
      <c r="F61" s="119">
        <v>4</v>
      </c>
      <c r="G61" s="120"/>
      <c r="H61" s="120"/>
      <c r="I61" s="120"/>
      <c r="J61" s="120"/>
      <c r="K61" s="121"/>
      <c r="N61" s="167" t="str">
        <f t="shared" si="28"/>
        <v>入力不備</v>
      </c>
      <c r="O61" s="137"/>
      <c r="P61" s="119"/>
      <c r="Q61" s="119"/>
      <c r="R61" s="119"/>
      <c r="S61" s="119"/>
      <c r="T61" s="119"/>
      <c r="U61" s="137"/>
      <c r="V61" s="119"/>
      <c r="W61" s="119" t="s">
        <v>325</v>
      </c>
      <c r="X61" s="119"/>
      <c r="Y61" s="119"/>
      <c r="Z61" s="137"/>
      <c r="AA61" s="119">
        <f t="shared" si="22"/>
        <v>0</v>
      </c>
      <c r="AB61" s="119">
        <f t="shared" si="23"/>
        <v>0</v>
      </c>
      <c r="AC61" s="119">
        <f t="shared" si="24"/>
        <v>0</v>
      </c>
      <c r="AD61" s="119">
        <f t="shared" si="25"/>
        <v>0</v>
      </c>
      <c r="AE61" s="137"/>
      <c r="AF61" s="119" t="str">
        <f t="shared" si="29"/>
        <v>●</v>
      </c>
      <c r="AG61" s="119">
        <f t="shared" si="30"/>
        <v>0</v>
      </c>
      <c r="AH61" s="119">
        <f t="shared" si="31"/>
        <v>0</v>
      </c>
      <c r="AI61" s="119">
        <f t="shared" si="32"/>
        <v>0</v>
      </c>
      <c r="AJ61" s="119">
        <f t="shared" si="33"/>
        <v>0</v>
      </c>
      <c r="AK61" s="137"/>
      <c r="AL61" s="119" t="str">
        <f t="shared" si="34"/>
        <v/>
      </c>
      <c r="AM61" s="119" t="str">
        <f t="shared" si="35"/>
        <v/>
      </c>
      <c r="AN61" s="119" t="str">
        <f t="shared" si="27"/>
        <v/>
      </c>
      <c r="AO61" s="119" t="str">
        <f t="shared" si="36"/>
        <v/>
      </c>
      <c r="AP61" s="119" t="str">
        <f t="shared" si="37"/>
        <v/>
      </c>
      <c r="AQ61" s="119" t="str">
        <f t="shared" si="38"/>
        <v/>
      </c>
      <c r="AR61" s="119" t="str">
        <f t="shared" si="39"/>
        <v/>
      </c>
      <c r="AS61" s="119" t="str">
        <f t="shared" si="40"/>
        <v/>
      </c>
      <c r="AT61" s="119" t="str">
        <f t="shared" si="41"/>
        <v/>
      </c>
      <c r="AU61" s="119" t="str">
        <f t="shared" si="42"/>
        <v/>
      </c>
      <c r="AV61" s="119" t="str">
        <f t="shared" si="43"/>
        <v/>
      </c>
      <c r="AW61" s="119" t="str">
        <f t="shared" si="44"/>
        <v/>
      </c>
      <c r="AX61" s="119" t="str">
        <f t="shared" si="45"/>
        <v/>
      </c>
      <c r="AY61" s="119" t="str">
        <f t="shared" si="46"/>
        <v/>
      </c>
      <c r="AZ61" s="119" t="str">
        <f t="shared" si="47"/>
        <v/>
      </c>
      <c r="BA61" s="119" t="str">
        <f t="shared" si="48"/>
        <v/>
      </c>
      <c r="BB61" s="119" t="str">
        <f t="shared" si="49"/>
        <v/>
      </c>
      <c r="BC61" s="119" t="str">
        <f t="shared" si="50"/>
        <v/>
      </c>
      <c r="BD61" s="114"/>
      <c r="BE61" s="114"/>
      <c r="BF61" s="114"/>
      <c r="BG61" s="114"/>
      <c r="BH61" s="114"/>
      <c r="BI61" s="114"/>
      <c r="BJ61" s="114"/>
      <c r="BK61" s="114"/>
      <c r="BL61" s="114"/>
      <c r="BM61" s="114"/>
      <c r="BN61" s="114"/>
      <c r="BO61" s="114"/>
      <c r="BP61" s="114"/>
      <c r="BQ61" s="114"/>
      <c r="BR61" s="114"/>
      <c r="BS61" s="114"/>
      <c r="BT61" s="114"/>
      <c r="BU61" s="114"/>
      <c r="BV61" s="114"/>
      <c r="BW61" s="114"/>
      <c r="BX61" s="114"/>
      <c r="BY61" s="114"/>
      <c r="BZ61" s="114"/>
      <c r="CA61" s="114"/>
    </row>
    <row r="62" spans="2:79">
      <c r="B62" s="119">
        <v>46</v>
      </c>
      <c r="C62" s="124" t="s">
        <v>324</v>
      </c>
      <c r="D62" s="119">
        <v>72</v>
      </c>
      <c r="E62" s="121" t="s">
        <v>140</v>
      </c>
      <c r="F62" s="119">
        <v>3</v>
      </c>
      <c r="G62" s="120"/>
      <c r="H62" s="120"/>
      <c r="I62" s="120"/>
      <c r="J62" s="166"/>
      <c r="K62" s="121"/>
      <c r="N62" s="167" t="str">
        <f t="shared" si="28"/>
        <v>入力不備</v>
      </c>
      <c r="O62" s="137"/>
      <c r="P62" s="119"/>
      <c r="Q62" s="119"/>
      <c r="R62" s="119"/>
      <c r="S62" s="119"/>
      <c r="T62" s="119"/>
      <c r="U62" s="137"/>
      <c r="V62" s="119"/>
      <c r="W62" s="119" t="s">
        <v>325</v>
      </c>
      <c r="X62" s="119"/>
      <c r="Y62" s="119"/>
      <c r="Z62" s="137"/>
      <c r="AA62" s="119">
        <f t="shared" si="22"/>
        <v>0</v>
      </c>
      <c r="AB62" s="119">
        <f t="shared" si="23"/>
        <v>0</v>
      </c>
      <c r="AC62" s="119">
        <f t="shared" si="24"/>
        <v>0</v>
      </c>
      <c r="AD62" s="119" t="str">
        <f t="shared" si="25"/>
        <v>パターンなし</v>
      </c>
      <c r="AE62" s="137"/>
      <c r="AF62" s="119" t="str">
        <f t="shared" si="29"/>
        <v>●</v>
      </c>
      <c r="AG62" s="119">
        <f t="shared" si="30"/>
        <v>0</v>
      </c>
      <c r="AH62" s="119">
        <f t="shared" si="31"/>
        <v>0</v>
      </c>
      <c r="AI62" s="119">
        <f t="shared" si="32"/>
        <v>1</v>
      </c>
      <c r="AJ62" s="119">
        <f t="shared" si="33"/>
        <v>0</v>
      </c>
      <c r="AK62" s="137"/>
      <c r="AL62" s="119" t="str">
        <f t="shared" si="34"/>
        <v/>
      </c>
      <c r="AM62" s="119" t="str">
        <f t="shared" si="35"/>
        <v/>
      </c>
      <c r="AN62" s="119" t="str">
        <f t="shared" si="27"/>
        <v/>
      </c>
      <c r="AO62" s="119" t="str">
        <f t="shared" si="36"/>
        <v/>
      </c>
      <c r="AP62" s="119" t="str">
        <f t="shared" si="37"/>
        <v/>
      </c>
      <c r="AQ62" s="119" t="str">
        <f t="shared" si="38"/>
        <v/>
      </c>
      <c r="AR62" s="119" t="str">
        <f t="shared" si="39"/>
        <v/>
      </c>
      <c r="AS62" s="119" t="str">
        <f t="shared" si="40"/>
        <v/>
      </c>
      <c r="AT62" s="119" t="str">
        <f t="shared" si="41"/>
        <v/>
      </c>
      <c r="AU62" s="119" t="str">
        <f t="shared" si="42"/>
        <v/>
      </c>
      <c r="AV62" s="119" t="str">
        <f t="shared" si="43"/>
        <v/>
      </c>
      <c r="AW62" s="119" t="str">
        <f t="shared" si="44"/>
        <v/>
      </c>
      <c r="AX62" s="119" t="str">
        <f t="shared" si="45"/>
        <v/>
      </c>
      <c r="AY62" s="119" t="str">
        <f t="shared" si="46"/>
        <v/>
      </c>
      <c r="AZ62" s="119" t="str">
        <f t="shared" si="47"/>
        <v/>
      </c>
      <c r="BA62" s="119" t="str">
        <f t="shared" si="48"/>
        <v/>
      </c>
      <c r="BB62" s="119" t="str">
        <f t="shared" si="49"/>
        <v/>
      </c>
      <c r="BC62" s="119" t="str">
        <f t="shared" si="50"/>
        <v/>
      </c>
      <c r="BD62" s="114"/>
      <c r="BE62" s="114"/>
      <c r="BF62" s="114"/>
      <c r="BG62" s="114"/>
      <c r="BH62" s="114"/>
      <c r="BI62" s="114"/>
      <c r="BJ62" s="114"/>
      <c r="BK62" s="114"/>
      <c r="BL62" s="114"/>
      <c r="BM62" s="114"/>
      <c r="BN62" s="114"/>
      <c r="BO62" s="114"/>
      <c r="BP62" s="114"/>
      <c r="BQ62" s="114"/>
      <c r="BR62" s="114"/>
      <c r="BS62" s="114"/>
      <c r="BT62" s="114"/>
      <c r="BU62" s="114"/>
      <c r="BV62" s="114"/>
      <c r="BW62" s="114"/>
      <c r="BX62" s="114"/>
      <c r="BY62" s="114"/>
      <c r="BZ62" s="114"/>
      <c r="CA62" s="114"/>
    </row>
    <row r="63" spans="2:79">
      <c r="B63" s="119">
        <v>47</v>
      </c>
      <c r="C63" s="124" t="s">
        <v>324</v>
      </c>
      <c r="D63" s="119">
        <v>74</v>
      </c>
      <c r="E63" s="121" t="s">
        <v>193</v>
      </c>
      <c r="F63" s="119">
        <v>4</v>
      </c>
      <c r="G63" s="120"/>
      <c r="H63" s="120"/>
      <c r="I63" s="120"/>
      <c r="J63" s="120"/>
      <c r="K63" s="121"/>
      <c r="N63" s="167" t="str">
        <f t="shared" si="28"/>
        <v>入力不備</v>
      </c>
      <c r="O63" s="137"/>
      <c r="P63" s="119"/>
      <c r="Q63" s="119"/>
      <c r="R63" s="119"/>
      <c r="S63" s="119"/>
      <c r="T63" s="119"/>
      <c r="U63" s="137"/>
      <c r="V63" s="119"/>
      <c r="W63" s="119" t="s">
        <v>325</v>
      </c>
      <c r="X63" s="119"/>
      <c r="Y63" s="119"/>
      <c r="Z63" s="137"/>
      <c r="AA63" s="119">
        <f t="shared" si="22"/>
        <v>0</v>
      </c>
      <c r="AB63" s="119">
        <f t="shared" si="23"/>
        <v>0</v>
      </c>
      <c r="AC63" s="119">
        <f t="shared" si="24"/>
        <v>0</v>
      </c>
      <c r="AD63" s="119">
        <f t="shared" si="25"/>
        <v>0</v>
      </c>
      <c r="AE63" s="137"/>
      <c r="AF63" s="119" t="str">
        <f t="shared" si="29"/>
        <v>●</v>
      </c>
      <c r="AG63" s="119">
        <f t="shared" si="30"/>
        <v>0</v>
      </c>
      <c r="AH63" s="119">
        <f t="shared" si="31"/>
        <v>0</v>
      </c>
      <c r="AI63" s="119">
        <f t="shared" si="32"/>
        <v>0</v>
      </c>
      <c r="AJ63" s="119">
        <f t="shared" si="33"/>
        <v>0</v>
      </c>
      <c r="AK63" s="137"/>
      <c r="AL63" s="119" t="str">
        <f t="shared" si="34"/>
        <v/>
      </c>
      <c r="AM63" s="119" t="str">
        <f t="shared" si="35"/>
        <v/>
      </c>
      <c r="AN63" s="119" t="str">
        <f t="shared" si="27"/>
        <v/>
      </c>
      <c r="AO63" s="119" t="str">
        <f t="shared" si="36"/>
        <v/>
      </c>
      <c r="AP63" s="119" t="str">
        <f t="shared" si="37"/>
        <v/>
      </c>
      <c r="AQ63" s="119" t="str">
        <f t="shared" si="38"/>
        <v/>
      </c>
      <c r="AR63" s="119" t="str">
        <f t="shared" si="39"/>
        <v/>
      </c>
      <c r="AS63" s="119" t="str">
        <f t="shared" si="40"/>
        <v/>
      </c>
      <c r="AT63" s="119" t="str">
        <f t="shared" si="41"/>
        <v/>
      </c>
      <c r="AU63" s="119" t="str">
        <f t="shared" si="42"/>
        <v/>
      </c>
      <c r="AV63" s="119" t="str">
        <f t="shared" si="43"/>
        <v/>
      </c>
      <c r="AW63" s="119" t="str">
        <f t="shared" si="44"/>
        <v/>
      </c>
      <c r="AX63" s="119" t="str">
        <f t="shared" si="45"/>
        <v/>
      </c>
      <c r="AY63" s="119" t="str">
        <f t="shared" si="46"/>
        <v/>
      </c>
      <c r="AZ63" s="119" t="str">
        <f t="shared" si="47"/>
        <v/>
      </c>
      <c r="BA63" s="119" t="str">
        <f t="shared" si="48"/>
        <v/>
      </c>
      <c r="BB63" s="119" t="str">
        <f t="shared" si="49"/>
        <v/>
      </c>
      <c r="BC63" s="119" t="str">
        <f t="shared" si="50"/>
        <v/>
      </c>
      <c r="BD63" s="114"/>
      <c r="BE63" s="114"/>
      <c r="BF63" s="114"/>
      <c r="BG63" s="114"/>
      <c r="BH63" s="114"/>
      <c r="BI63" s="114"/>
      <c r="BJ63" s="114"/>
      <c r="BK63" s="114"/>
      <c r="BL63" s="114"/>
      <c r="BM63" s="114"/>
      <c r="BN63" s="114"/>
      <c r="BO63" s="114"/>
      <c r="BP63" s="114"/>
      <c r="BQ63" s="114"/>
      <c r="BR63" s="114"/>
      <c r="BS63" s="114"/>
      <c r="BT63" s="114"/>
      <c r="BU63" s="114"/>
      <c r="BV63" s="114"/>
      <c r="BW63" s="114"/>
      <c r="BX63" s="114"/>
      <c r="BY63" s="114"/>
      <c r="BZ63" s="114"/>
      <c r="CA63" s="114"/>
    </row>
    <row r="64" spans="2:79">
      <c r="B64" s="119">
        <v>48</v>
      </c>
      <c r="C64" s="124" t="s">
        <v>324</v>
      </c>
      <c r="D64" s="119">
        <v>75</v>
      </c>
      <c r="E64" s="121" t="s">
        <v>141</v>
      </c>
      <c r="F64" s="119">
        <v>2</v>
      </c>
      <c r="G64" s="120"/>
      <c r="H64" s="120"/>
      <c r="I64" s="166"/>
      <c r="J64" s="166"/>
      <c r="K64" s="121"/>
      <c r="N64" s="167" t="str">
        <f t="shared" si="28"/>
        <v>入力不備</v>
      </c>
      <c r="O64" s="137"/>
      <c r="P64" s="119">
        <v>1</v>
      </c>
      <c r="Q64" s="119">
        <v>2</v>
      </c>
      <c r="R64" s="119">
        <v>1</v>
      </c>
      <c r="S64" s="119"/>
      <c r="T64" s="119"/>
      <c r="U64" s="137"/>
      <c r="V64" s="119"/>
      <c r="W64" s="119"/>
      <c r="X64" s="119"/>
      <c r="Y64" s="119"/>
      <c r="Z64" s="137"/>
      <c r="AA64" s="119">
        <f t="shared" si="22"/>
        <v>0</v>
      </c>
      <c r="AB64" s="119">
        <f t="shared" si="23"/>
        <v>0</v>
      </c>
      <c r="AC64" s="119" t="str">
        <f t="shared" si="24"/>
        <v>パターンなし</v>
      </c>
      <c r="AD64" s="119" t="str">
        <f t="shared" si="25"/>
        <v>パターンなし</v>
      </c>
      <c r="AE64" s="137"/>
      <c r="AF64" s="119" t="str">
        <f t="shared" si="29"/>
        <v>●</v>
      </c>
      <c r="AG64" s="119">
        <f t="shared" si="30"/>
        <v>0</v>
      </c>
      <c r="AH64" s="119">
        <f t="shared" si="31"/>
        <v>0</v>
      </c>
      <c r="AI64" s="119">
        <f t="shared" si="32"/>
        <v>2</v>
      </c>
      <c r="AJ64" s="119">
        <f t="shared" si="33"/>
        <v>0</v>
      </c>
      <c r="AK64" s="137"/>
      <c r="AL64" s="119" t="str">
        <f t="shared" si="34"/>
        <v/>
      </c>
      <c r="AM64" s="119" t="str">
        <f t="shared" si="35"/>
        <v/>
      </c>
      <c r="AN64" s="119" t="str">
        <f t="shared" si="27"/>
        <v/>
      </c>
      <c r="AO64" s="119" t="str">
        <f t="shared" si="36"/>
        <v/>
      </c>
      <c r="AP64" s="119" t="str">
        <f t="shared" si="37"/>
        <v/>
      </c>
      <c r="AQ64" s="119" t="str">
        <f t="shared" si="38"/>
        <v/>
      </c>
      <c r="AR64" s="119" t="str">
        <f t="shared" si="39"/>
        <v/>
      </c>
      <c r="AS64" s="119" t="str">
        <f t="shared" si="40"/>
        <v/>
      </c>
      <c r="AT64" s="119" t="str">
        <f t="shared" si="41"/>
        <v/>
      </c>
      <c r="AU64" s="119" t="str">
        <f t="shared" si="42"/>
        <v/>
      </c>
      <c r="AV64" s="119" t="str">
        <f t="shared" si="43"/>
        <v/>
      </c>
      <c r="AW64" s="119" t="str">
        <f t="shared" si="44"/>
        <v/>
      </c>
      <c r="AX64" s="119" t="str">
        <f t="shared" si="45"/>
        <v/>
      </c>
      <c r="AY64" s="119" t="str">
        <f t="shared" si="46"/>
        <v/>
      </c>
      <c r="AZ64" s="119" t="str">
        <f t="shared" si="47"/>
        <v/>
      </c>
      <c r="BA64" s="119" t="str">
        <f t="shared" si="48"/>
        <v/>
      </c>
      <c r="BB64" s="119" t="str">
        <f t="shared" si="49"/>
        <v/>
      </c>
      <c r="BC64" s="119" t="str">
        <f t="shared" si="50"/>
        <v/>
      </c>
      <c r="BD64" s="114"/>
      <c r="BE64" s="114"/>
      <c r="BF64" s="114"/>
      <c r="BG64" s="114"/>
      <c r="BH64" s="114"/>
      <c r="BI64" s="114"/>
      <c r="BJ64" s="114"/>
      <c r="BK64" s="114"/>
      <c r="BL64" s="114"/>
      <c r="BM64" s="114"/>
      <c r="BN64" s="114"/>
      <c r="BO64" s="114"/>
      <c r="BP64" s="114"/>
      <c r="BQ64" s="114"/>
      <c r="BR64" s="114"/>
      <c r="BS64" s="114"/>
      <c r="BT64" s="114"/>
      <c r="BU64" s="114"/>
      <c r="BV64" s="114"/>
      <c r="BW64" s="114"/>
      <c r="BX64" s="114"/>
      <c r="BY64" s="114"/>
      <c r="BZ64" s="114"/>
      <c r="CA64" s="114"/>
    </row>
    <row r="65" spans="2:79">
      <c r="B65" s="119">
        <v>49</v>
      </c>
      <c r="C65" s="124" t="s">
        <v>324</v>
      </c>
      <c r="D65" s="119">
        <v>84</v>
      </c>
      <c r="E65" s="121" t="s">
        <v>327</v>
      </c>
      <c r="F65" s="119">
        <v>3</v>
      </c>
      <c r="G65" s="120"/>
      <c r="H65" s="120"/>
      <c r="I65" s="120"/>
      <c r="J65" s="166"/>
      <c r="K65" s="121"/>
      <c r="N65" s="167" t="str">
        <f t="shared" si="28"/>
        <v>入力不備</v>
      </c>
      <c r="O65" s="137"/>
      <c r="P65" s="119"/>
      <c r="Q65" s="119"/>
      <c r="R65" s="119"/>
      <c r="S65" s="119"/>
      <c r="T65" s="119"/>
      <c r="U65" s="137"/>
      <c r="V65" s="119"/>
      <c r="W65" s="119" t="s">
        <v>325</v>
      </c>
      <c r="X65" s="119"/>
      <c r="Y65" s="119"/>
      <c r="Z65" s="137"/>
      <c r="AA65" s="119">
        <f t="shared" si="22"/>
        <v>0</v>
      </c>
      <c r="AB65" s="119">
        <f t="shared" si="23"/>
        <v>0</v>
      </c>
      <c r="AC65" s="119">
        <f t="shared" si="24"/>
        <v>0</v>
      </c>
      <c r="AD65" s="119" t="str">
        <f t="shared" si="25"/>
        <v>パターンなし</v>
      </c>
      <c r="AE65" s="137"/>
      <c r="AF65" s="119" t="str">
        <f t="shared" si="29"/>
        <v>●</v>
      </c>
      <c r="AG65" s="119">
        <f t="shared" si="30"/>
        <v>0</v>
      </c>
      <c r="AH65" s="119">
        <f t="shared" si="31"/>
        <v>0</v>
      </c>
      <c r="AI65" s="119">
        <f t="shared" si="32"/>
        <v>1</v>
      </c>
      <c r="AJ65" s="119">
        <f t="shared" si="33"/>
        <v>0</v>
      </c>
      <c r="AK65" s="137"/>
      <c r="AL65" s="119" t="str">
        <f t="shared" si="34"/>
        <v/>
      </c>
      <c r="AM65" s="119" t="str">
        <f t="shared" si="35"/>
        <v/>
      </c>
      <c r="AN65" s="119" t="str">
        <f t="shared" si="27"/>
        <v/>
      </c>
      <c r="AO65" s="119" t="str">
        <f t="shared" si="36"/>
        <v/>
      </c>
      <c r="AP65" s="119" t="str">
        <f t="shared" si="37"/>
        <v/>
      </c>
      <c r="AQ65" s="119" t="str">
        <f t="shared" si="38"/>
        <v/>
      </c>
      <c r="AR65" s="119" t="str">
        <f t="shared" si="39"/>
        <v/>
      </c>
      <c r="AS65" s="119" t="str">
        <f t="shared" si="40"/>
        <v/>
      </c>
      <c r="AT65" s="119" t="str">
        <f t="shared" si="41"/>
        <v/>
      </c>
      <c r="AU65" s="119" t="str">
        <f t="shared" si="42"/>
        <v/>
      </c>
      <c r="AV65" s="119" t="str">
        <f t="shared" si="43"/>
        <v/>
      </c>
      <c r="AW65" s="119" t="str">
        <f t="shared" si="44"/>
        <v/>
      </c>
      <c r="AX65" s="119" t="str">
        <f t="shared" si="45"/>
        <v/>
      </c>
      <c r="AY65" s="119" t="str">
        <f t="shared" si="46"/>
        <v/>
      </c>
      <c r="AZ65" s="119" t="str">
        <f t="shared" si="47"/>
        <v/>
      </c>
      <c r="BA65" s="119" t="str">
        <f t="shared" si="48"/>
        <v/>
      </c>
      <c r="BB65" s="119" t="str">
        <f t="shared" si="49"/>
        <v/>
      </c>
      <c r="BC65" s="119" t="str">
        <f t="shared" si="50"/>
        <v/>
      </c>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row>
    <row r="66" spans="2:79">
      <c r="B66" s="119">
        <v>50</v>
      </c>
      <c r="C66" s="124" t="s">
        <v>324</v>
      </c>
      <c r="D66" s="119">
        <v>86</v>
      </c>
      <c r="E66" s="121" t="s">
        <v>328</v>
      </c>
      <c r="F66" s="119">
        <v>2</v>
      </c>
      <c r="G66" s="120"/>
      <c r="H66" s="120"/>
      <c r="I66" s="166"/>
      <c r="J66" s="166"/>
      <c r="K66" s="121"/>
      <c r="N66" s="167" t="str">
        <f t="shared" si="28"/>
        <v>入力不備</v>
      </c>
      <c r="O66" s="137"/>
      <c r="P66" s="119"/>
      <c r="Q66" s="119"/>
      <c r="R66" s="119"/>
      <c r="S66" s="119"/>
      <c r="T66" s="119"/>
      <c r="U66" s="137"/>
      <c r="V66" s="119"/>
      <c r="W66" s="119"/>
      <c r="X66" s="119"/>
      <c r="Y66" s="119"/>
      <c r="Z66" s="137"/>
      <c r="AA66" s="119">
        <f t="shared" si="22"/>
        <v>0</v>
      </c>
      <c r="AB66" s="119">
        <f t="shared" si="23"/>
        <v>0</v>
      </c>
      <c r="AC66" s="119" t="str">
        <f t="shared" si="24"/>
        <v>パターンなし</v>
      </c>
      <c r="AD66" s="119" t="str">
        <f t="shared" si="25"/>
        <v>パターンなし</v>
      </c>
      <c r="AE66" s="137"/>
      <c r="AF66" s="119" t="str">
        <f t="shared" si="29"/>
        <v>●</v>
      </c>
      <c r="AG66" s="119">
        <f t="shared" si="30"/>
        <v>0</v>
      </c>
      <c r="AH66" s="119">
        <f t="shared" si="31"/>
        <v>0</v>
      </c>
      <c r="AI66" s="119">
        <f t="shared" si="32"/>
        <v>2</v>
      </c>
      <c r="AJ66" s="119">
        <f t="shared" si="33"/>
        <v>0</v>
      </c>
      <c r="AK66" s="137"/>
      <c r="AL66" s="119" t="str">
        <f t="shared" si="34"/>
        <v/>
      </c>
      <c r="AM66" s="119" t="str">
        <f t="shared" si="35"/>
        <v/>
      </c>
      <c r="AN66" s="119" t="str">
        <f t="shared" si="27"/>
        <v/>
      </c>
      <c r="AO66" s="119" t="str">
        <f t="shared" si="36"/>
        <v/>
      </c>
      <c r="AP66" s="119" t="str">
        <f t="shared" si="37"/>
        <v/>
      </c>
      <c r="AQ66" s="119" t="str">
        <f t="shared" si="38"/>
        <v/>
      </c>
      <c r="AR66" s="119" t="str">
        <f t="shared" si="39"/>
        <v/>
      </c>
      <c r="AS66" s="119" t="str">
        <f t="shared" si="40"/>
        <v/>
      </c>
      <c r="AT66" s="119" t="str">
        <f t="shared" si="41"/>
        <v/>
      </c>
      <c r="AU66" s="119" t="str">
        <f t="shared" si="42"/>
        <v/>
      </c>
      <c r="AV66" s="119" t="str">
        <f t="shared" si="43"/>
        <v/>
      </c>
      <c r="AW66" s="119" t="str">
        <f t="shared" si="44"/>
        <v/>
      </c>
      <c r="AX66" s="119" t="str">
        <f t="shared" si="45"/>
        <v/>
      </c>
      <c r="AY66" s="119" t="str">
        <f t="shared" si="46"/>
        <v/>
      </c>
      <c r="AZ66" s="119" t="str">
        <f t="shared" si="47"/>
        <v/>
      </c>
      <c r="BA66" s="119" t="str">
        <f t="shared" si="48"/>
        <v/>
      </c>
      <c r="BB66" s="119" t="str">
        <f t="shared" si="49"/>
        <v/>
      </c>
      <c r="BC66" s="119" t="str">
        <f t="shared" si="50"/>
        <v/>
      </c>
      <c r="BD66" s="114"/>
      <c r="BE66" s="114"/>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row>
    <row r="67" spans="2:79">
      <c r="B67" s="119">
        <v>51</v>
      </c>
      <c r="C67" s="124" t="s">
        <v>324</v>
      </c>
      <c r="D67" s="119">
        <v>88</v>
      </c>
      <c r="E67" s="121" t="s">
        <v>329</v>
      </c>
      <c r="F67" s="119">
        <v>1</v>
      </c>
      <c r="G67" s="120"/>
      <c r="H67" s="166"/>
      <c r="I67" s="166"/>
      <c r="J67" s="166"/>
      <c r="K67" s="121"/>
      <c r="N67" s="167" t="str">
        <f t="shared" si="28"/>
        <v>入力不備</v>
      </c>
      <c r="O67" s="137"/>
      <c r="P67" s="119"/>
      <c r="Q67" s="119"/>
      <c r="R67" s="119"/>
      <c r="S67" s="119"/>
      <c r="T67" s="119"/>
      <c r="U67" s="137"/>
      <c r="V67" s="119"/>
      <c r="W67" s="119"/>
      <c r="X67" s="119"/>
      <c r="Y67" s="119"/>
      <c r="Z67" s="137"/>
      <c r="AA67" s="119">
        <f t="shared" si="22"/>
        <v>0</v>
      </c>
      <c r="AB67" s="119" t="str">
        <f t="shared" si="23"/>
        <v>パターンなし</v>
      </c>
      <c r="AC67" s="119" t="str">
        <f t="shared" si="24"/>
        <v>パターンなし</v>
      </c>
      <c r="AD67" s="119" t="str">
        <f t="shared" si="25"/>
        <v>パターンなし</v>
      </c>
      <c r="AE67" s="137"/>
      <c r="AF67" s="119" t="str">
        <f t="shared" si="29"/>
        <v>●</v>
      </c>
      <c r="AG67" s="119">
        <f t="shared" si="30"/>
        <v>0</v>
      </c>
      <c r="AH67" s="119">
        <f t="shared" si="31"/>
        <v>0</v>
      </c>
      <c r="AI67" s="119">
        <f t="shared" si="32"/>
        <v>3</v>
      </c>
      <c r="AJ67" s="119">
        <f t="shared" si="33"/>
        <v>0</v>
      </c>
      <c r="AK67" s="137"/>
      <c r="AL67" s="119" t="str">
        <f t="shared" si="34"/>
        <v/>
      </c>
      <c r="AM67" s="119" t="str">
        <f t="shared" si="35"/>
        <v/>
      </c>
      <c r="AN67" s="119" t="str">
        <f t="shared" si="27"/>
        <v/>
      </c>
      <c r="AO67" s="119" t="str">
        <f t="shared" si="36"/>
        <v/>
      </c>
      <c r="AP67" s="119" t="str">
        <f t="shared" si="37"/>
        <v/>
      </c>
      <c r="AQ67" s="119" t="str">
        <f t="shared" si="38"/>
        <v/>
      </c>
      <c r="AR67" s="119" t="str">
        <f t="shared" si="39"/>
        <v/>
      </c>
      <c r="AS67" s="119" t="str">
        <f t="shared" si="40"/>
        <v/>
      </c>
      <c r="AT67" s="119" t="str">
        <f t="shared" si="41"/>
        <v/>
      </c>
      <c r="AU67" s="119" t="str">
        <f t="shared" si="42"/>
        <v/>
      </c>
      <c r="AV67" s="119" t="str">
        <f t="shared" si="43"/>
        <v/>
      </c>
      <c r="AW67" s="119" t="str">
        <f t="shared" si="44"/>
        <v/>
      </c>
      <c r="AX67" s="119" t="str">
        <f t="shared" si="45"/>
        <v/>
      </c>
      <c r="AY67" s="119" t="str">
        <f t="shared" si="46"/>
        <v/>
      </c>
      <c r="AZ67" s="119" t="str">
        <f t="shared" si="47"/>
        <v/>
      </c>
      <c r="BA67" s="119" t="str">
        <f t="shared" si="48"/>
        <v/>
      </c>
      <c r="BB67" s="119" t="str">
        <f t="shared" si="49"/>
        <v/>
      </c>
      <c r="BC67" s="119" t="str">
        <f t="shared" si="50"/>
        <v/>
      </c>
      <c r="BD67" s="114"/>
      <c r="BE67" s="114"/>
      <c r="BF67" s="114"/>
      <c r="BG67" s="114"/>
      <c r="BH67" s="114"/>
      <c r="BI67" s="114"/>
      <c r="BJ67" s="114"/>
      <c r="BK67" s="114"/>
      <c r="BL67" s="114"/>
      <c r="BM67" s="114"/>
      <c r="BN67" s="114"/>
      <c r="BO67" s="114"/>
      <c r="BP67" s="114"/>
      <c r="BQ67" s="114"/>
      <c r="BR67" s="114"/>
      <c r="BS67" s="114"/>
      <c r="BT67" s="114"/>
      <c r="BU67" s="114"/>
      <c r="BV67" s="114"/>
      <c r="BW67" s="114"/>
      <c r="BX67" s="114"/>
      <c r="BY67" s="114"/>
      <c r="BZ67" s="114"/>
      <c r="CA67" s="114"/>
    </row>
    <row r="68" spans="2:79">
      <c r="B68" s="119">
        <v>52</v>
      </c>
      <c r="C68" s="124" t="s">
        <v>324</v>
      </c>
      <c r="D68" s="119">
        <v>92</v>
      </c>
      <c r="E68" s="121" t="s">
        <v>157</v>
      </c>
      <c r="F68" s="119">
        <v>1</v>
      </c>
      <c r="G68" s="120"/>
      <c r="H68" s="166"/>
      <c r="I68" s="166"/>
      <c r="J68" s="166"/>
      <c r="K68" s="121"/>
      <c r="N68" s="167" t="str">
        <f t="shared" si="28"/>
        <v>入力不備</v>
      </c>
      <c r="O68" s="137"/>
      <c r="P68" s="119"/>
      <c r="Q68" s="119"/>
      <c r="R68" s="119"/>
      <c r="S68" s="119"/>
      <c r="T68" s="119"/>
      <c r="U68" s="137"/>
      <c r="V68" s="119"/>
      <c r="W68" s="119"/>
      <c r="X68" s="119"/>
      <c r="Y68" s="119"/>
      <c r="Z68" s="137"/>
      <c r="AA68" s="119">
        <f t="shared" si="22"/>
        <v>0</v>
      </c>
      <c r="AB68" s="119" t="str">
        <f t="shared" si="23"/>
        <v>パターンなし</v>
      </c>
      <c r="AC68" s="119" t="str">
        <f t="shared" si="24"/>
        <v>パターンなし</v>
      </c>
      <c r="AD68" s="119" t="str">
        <f t="shared" si="25"/>
        <v>パターンなし</v>
      </c>
      <c r="AE68" s="137"/>
      <c r="AF68" s="119" t="str">
        <f t="shared" si="29"/>
        <v>●</v>
      </c>
      <c r="AG68" s="119">
        <f t="shared" si="30"/>
        <v>0</v>
      </c>
      <c r="AH68" s="119">
        <f t="shared" si="31"/>
        <v>0</v>
      </c>
      <c r="AI68" s="119">
        <f t="shared" si="32"/>
        <v>3</v>
      </c>
      <c r="AJ68" s="119">
        <f t="shared" si="33"/>
        <v>0</v>
      </c>
      <c r="AK68" s="137"/>
      <c r="AL68" s="119" t="str">
        <f t="shared" si="34"/>
        <v/>
      </c>
      <c r="AM68" s="119" t="str">
        <f t="shared" si="35"/>
        <v/>
      </c>
      <c r="AN68" s="119" t="str">
        <f t="shared" si="27"/>
        <v/>
      </c>
      <c r="AO68" s="119" t="str">
        <f t="shared" si="36"/>
        <v/>
      </c>
      <c r="AP68" s="119" t="str">
        <f t="shared" si="37"/>
        <v/>
      </c>
      <c r="AQ68" s="119" t="str">
        <f t="shared" si="38"/>
        <v/>
      </c>
      <c r="AR68" s="119" t="str">
        <f t="shared" si="39"/>
        <v/>
      </c>
      <c r="AS68" s="119" t="str">
        <f t="shared" si="40"/>
        <v/>
      </c>
      <c r="AT68" s="119" t="str">
        <f t="shared" si="41"/>
        <v/>
      </c>
      <c r="AU68" s="119" t="str">
        <f t="shared" si="42"/>
        <v/>
      </c>
      <c r="AV68" s="119" t="str">
        <f t="shared" si="43"/>
        <v/>
      </c>
      <c r="AW68" s="119" t="str">
        <f t="shared" si="44"/>
        <v/>
      </c>
      <c r="AX68" s="119" t="str">
        <f t="shared" si="45"/>
        <v/>
      </c>
      <c r="AY68" s="119" t="str">
        <f t="shared" si="46"/>
        <v/>
      </c>
      <c r="AZ68" s="119" t="str">
        <f t="shared" si="47"/>
        <v/>
      </c>
      <c r="BA68" s="119" t="str">
        <f t="shared" si="48"/>
        <v/>
      </c>
      <c r="BB68" s="119" t="str">
        <f t="shared" si="49"/>
        <v/>
      </c>
      <c r="BC68" s="119" t="str">
        <f t="shared" si="50"/>
        <v/>
      </c>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row>
    <row r="69" spans="2:79">
      <c r="B69" s="119">
        <v>53</v>
      </c>
      <c r="C69" s="124" t="s">
        <v>324</v>
      </c>
      <c r="D69" s="119">
        <v>93</v>
      </c>
      <c r="E69" s="121" t="s">
        <v>158</v>
      </c>
      <c r="F69" s="119">
        <v>1</v>
      </c>
      <c r="G69" s="120"/>
      <c r="H69" s="166"/>
      <c r="I69" s="166"/>
      <c r="J69" s="166"/>
      <c r="K69" s="121"/>
      <c r="N69" s="167" t="str">
        <f t="shared" si="28"/>
        <v>入力不備</v>
      </c>
      <c r="O69" s="137"/>
      <c r="P69" s="119"/>
      <c r="Q69" s="119"/>
      <c r="R69" s="119"/>
      <c r="S69" s="119"/>
      <c r="T69" s="119"/>
      <c r="U69" s="137"/>
      <c r="V69" s="119"/>
      <c r="W69" s="119"/>
      <c r="X69" s="119"/>
      <c r="Y69" s="119"/>
      <c r="Z69" s="137"/>
      <c r="AA69" s="119">
        <f t="shared" si="22"/>
        <v>0</v>
      </c>
      <c r="AB69" s="119" t="str">
        <f t="shared" si="23"/>
        <v>パターンなし</v>
      </c>
      <c r="AC69" s="119" t="str">
        <f t="shared" si="24"/>
        <v>パターンなし</v>
      </c>
      <c r="AD69" s="119" t="str">
        <f t="shared" si="25"/>
        <v>パターンなし</v>
      </c>
      <c r="AE69" s="137"/>
      <c r="AF69" s="119" t="str">
        <f t="shared" si="29"/>
        <v>●</v>
      </c>
      <c r="AG69" s="119">
        <f t="shared" si="30"/>
        <v>0</v>
      </c>
      <c r="AH69" s="119">
        <f t="shared" si="31"/>
        <v>0</v>
      </c>
      <c r="AI69" s="119">
        <f t="shared" si="32"/>
        <v>3</v>
      </c>
      <c r="AJ69" s="119">
        <f t="shared" si="33"/>
        <v>0</v>
      </c>
      <c r="AK69" s="137"/>
      <c r="AL69" s="119" t="str">
        <f t="shared" si="34"/>
        <v/>
      </c>
      <c r="AM69" s="119" t="str">
        <f t="shared" si="35"/>
        <v/>
      </c>
      <c r="AN69" s="119" t="str">
        <f t="shared" si="27"/>
        <v/>
      </c>
      <c r="AO69" s="119" t="str">
        <f t="shared" si="36"/>
        <v/>
      </c>
      <c r="AP69" s="119" t="str">
        <f t="shared" si="37"/>
        <v/>
      </c>
      <c r="AQ69" s="119" t="str">
        <f t="shared" si="38"/>
        <v/>
      </c>
      <c r="AR69" s="119" t="str">
        <f t="shared" si="39"/>
        <v/>
      </c>
      <c r="AS69" s="119" t="str">
        <f t="shared" si="40"/>
        <v/>
      </c>
      <c r="AT69" s="119" t="str">
        <f t="shared" si="41"/>
        <v/>
      </c>
      <c r="AU69" s="119" t="str">
        <f t="shared" si="42"/>
        <v/>
      </c>
      <c r="AV69" s="119" t="str">
        <f t="shared" si="43"/>
        <v/>
      </c>
      <c r="AW69" s="119" t="str">
        <f t="shared" si="44"/>
        <v/>
      </c>
      <c r="AX69" s="119" t="str">
        <f t="shared" si="45"/>
        <v/>
      </c>
      <c r="AY69" s="119" t="str">
        <f t="shared" si="46"/>
        <v/>
      </c>
      <c r="AZ69" s="119" t="str">
        <f t="shared" si="47"/>
        <v/>
      </c>
      <c r="BA69" s="119" t="str">
        <f t="shared" si="48"/>
        <v/>
      </c>
      <c r="BB69" s="119" t="str">
        <f t="shared" si="49"/>
        <v/>
      </c>
      <c r="BC69" s="119" t="str">
        <f t="shared" si="50"/>
        <v/>
      </c>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row>
    <row r="70" spans="2:79">
      <c r="B70" s="119">
        <v>54</v>
      </c>
      <c r="C70" s="124" t="s">
        <v>324</v>
      </c>
      <c r="D70" s="119">
        <v>95</v>
      </c>
      <c r="E70" s="121" t="s">
        <v>160</v>
      </c>
      <c r="F70" s="119">
        <v>1</v>
      </c>
      <c r="G70" s="120"/>
      <c r="H70" s="166"/>
      <c r="I70" s="166"/>
      <c r="J70" s="166"/>
      <c r="K70" s="121"/>
      <c r="N70" s="167" t="str">
        <f t="shared" si="28"/>
        <v>入力不備</v>
      </c>
      <c r="O70" s="137"/>
      <c r="P70" s="119"/>
      <c r="Q70" s="119"/>
      <c r="R70" s="119"/>
      <c r="S70" s="119"/>
      <c r="T70" s="119"/>
      <c r="U70" s="137"/>
      <c r="V70" s="119"/>
      <c r="W70" s="119"/>
      <c r="X70" s="119"/>
      <c r="Y70" s="119"/>
      <c r="Z70" s="137"/>
      <c r="AA70" s="119">
        <f t="shared" si="22"/>
        <v>0</v>
      </c>
      <c r="AB70" s="119" t="str">
        <f t="shared" si="23"/>
        <v>パターンなし</v>
      </c>
      <c r="AC70" s="119" t="str">
        <f t="shared" si="24"/>
        <v>パターンなし</v>
      </c>
      <c r="AD70" s="119" t="str">
        <f t="shared" si="25"/>
        <v>パターンなし</v>
      </c>
      <c r="AE70" s="137"/>
      <c r="AF70" s="119" t="str">
        <f t="shared" si="29"/>
        <v>●</v>
      </c>
      <c r="AG70" s="119">
        <f t="shared" si="30"/>
        <v>0</v>
      </c>
      <c r="AH70" s="119">
        <f t="shared" si="31"/>
        <v>0</v>
      </c>
      <c r="AI70" s="119">
        <f t="shared" si="32"/>
        <v>3</v>
      </c>
      <c r="AJ70" s="119">
        <f t="shared" si="33"/>
        <v>0</v>
      </c>
      <c r="AK70" s="137"/>
      <c r="AL70" s="119" t="str">
        <f t="shared" si="34"/>
        <v/>
      </c>
      <c r="AM70" s="119" t="str">
        <f t="shared" si="35"/>
        <v/>
      </c>
      <c r="AN70" s="119" t="str">
        <f t="shared" si="27"/>
        <v/>
      </c>
      <c r="AO70" s="119" t="str">
        <f t="shared" si="36"/>
        <v/>
      </c>
      <c r="AP70" s="119" t="str">
        <f t="shared" si="37"/>
        <v/>
      </c>
      <c r="AQ70" s="119" t="str">
        <f t="shared" si="38"/>
        <v/>
      </c>
      <c r="AR70" s="119" t="str">
        <f t="shared" si="39"/>
        <v/>
      </c>
      <c r="AS70" s="119" t="str">
        <f t="shared" si="40"/>
        <v/>
      </c>
      <c r="AT70" s="119" t="str">
        <f t="shared" si="41"/>
        <v/>
      </c>
      <c r="AU70" s="119" t="str">
        <f t="shared" si="42"/>
        <v/>
      </c>
      <c r="AV70" s="119" t="str">
        <f t="shared" si="43"/>
        <v/>
      </c>
      <c r="AW70" s="119" t="str">
        <f t="shared" si="44"/>
        <v/>
      </c>
      <c r="AX70" s="119" t="str">
        <f t="shared" si="45"/>
        <v/>
      </c>
      <c r="AY70" s="119" t="str">
        <f t="shared" si="46"/>
        <v/>
      </c>
      <c r="AZ70" s="119" t="str">
        <f t="shared" si="47"/>
        <v/>
      </c>
      <c r="BA70" s="119" t="str">
        <f t="shared" si="48"/>
        <v/>
      </c>
      <c r="BB70" s="119" t="str">
        <f t="shared" si="49"/>
        <v/>
      </c>
      <c r="BC70" s="119" t="str">
        <f t="shared" si="50"/>
        <v/>
      </c>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row>
    <row r="71" spans="2:79">
      <c r="B71" s="119">
        <v>55</v>
      </c>
      <c r="C71" s="124" t="s">
        <v>324</v>
      </c>
      <c r="D71" s="119">
        <v>98</v>
      </c>
      <c r="E71" s="121" t="s">
        <v>163</v>
      </c>
      <c r="F71" s="119">
        <v>4</v>
      </c>
      <c r="G71" s="120"/>
      <c r="H71" s="120"/>
      <c r="I71" s="120"/>
      <c r="J71" s="120"/>
      <c r="K71" s="121"/>
      <c r="N71" s="167" t="str">
        <f t="shared" si="28"/>
        <v>入力不備</v>
      </c>
      <c r="O71" s="137"/>
      <c r="P71" s="119"/>
      <c r="Q71" s="119"/>
      <c r="R71" s="119"/>
      <c r="S71" s="119"/>
      <c r="T71" s="119"/>
      <c r="U71" s="137"/>
      <c r="V71" s="119"/>
      <c r="W71" s="119" t="s">
        <v>325</v>
      </c>
      <c r="X71" s="119"/>
      <c r="Y71" s="119"/>
      <c r="Z71" s="137"/>
      <c r="AA71" s="119">
        <f t="shared" si="22"/>
        <v>0</v>
      </c>
      <c r="AB71" s="119">
        <f t="shared" si="23"/>
        <v>0</v>
      </c>
      <c r="AC71" s="119">
        <f t="shared" si="24"/>
        <v>0</v>
      </c>
      <c r="AD71" s="119">
        <f t="shared" si="25"/>
        <v>0</v>
      </c>
      <c r="AE71" s="137"/>
      <c r="AF71" s="119" t="str">
        <f t="shared" si="29"/>
        <v>●</v>
      </c>
      <c r="AG71" s="119">
        <f t="shared" si="30"/>
        <v>0</v>
      </c>
      <c r="AH71" s="119">
        <f t="shared" si="31"/>
        <v>0</v>
      </c>
      <c r="AI71" s="119">
        <f t="shared" si="32"/>
        <v>0</v>
      </c>
      <c r="AJ71" s="119">
        <f t="shared" si="33"/>
        <v>0</v>
      </c>
      <c r="AK71" s="137"/>
      <c r="AL71" s="119" t="str">
        <f t="shared" si="34"/>
        <v/>
      </c>
      <c r="AM71" s="119" t="str">
        <f t="shared" si="35"/>
        <v/>
      </c>
      <c r="AN71" s="119" t="str">
        <f t="shared" si="27"/>
        <v/>
      </c>
      <c r="AO71" s="119" t="str">
        <f t="shared" si="36"/>
        <v/>
      </c>
      <c r="AP71" s="119" t="str">
        <f t="shared" si="37"/>
        <v/>
      </c>
      <c r="AQ71" s="119" t="str">
        <f t="shared" si="38"/>
        <v/>
      </c>
      <c r="AR71" s="119" t="str">
        <f t="shared" si="39"/>
        <v/>
      </c>
      <c r="AS71" s="119" t="str">
        <f t="shared" si="40"/>
        <v/>
      </c>
      <c r="AT71" s="119" t="str">
        <f t="shared" si="41"/>
        <v/>
      </c>
      <c r="AU71" s="119" t="str">
        <f t="shared" si="42"/>
        <v/>
      </c>
      <c r="AV71" s="119" t="str">
        <f t="shared" si="43"/>
        <v/>
      </c>
      <c r="AW71" s="119" t="str">
        <f t="shared" si="44"/>
        <v/>
      </c>
      <c r="AX71" s="119" t="str">
        <f t="shared" si="45"/>
        <v/>
      </c>
      <c r="AY71" s="119" t="str">
        <f t="shared" si="46"/>
        <v/>
      </c>
      <c r="AZ71" s="119" t="str">
        <f t="shared" si="47"/>
        <v/>
      </c>
      <c r="BA71" s="119" t="str">
        <f t="shared" si="48"/>
        <v/>
      </c>
      <c r="BB71" s="119" t="str">
        <f t="shared" si="49"/>
        <v/>
      </c>
      <c r="BC71" s="119" t="str">
        <f t="shared" si="50"/>
        <v/>
      </c>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row>
    <row r="72" spans="2:79">
      <c r="B72" s="119">
        <v>56</v>
      </c>
      <c r="C72" s="124" t="s">
        <v>324</v>
      </c>
      <c r="D72" s="119">
        <v>99</v>
      </c>
      <c r="E72" s="121" t="s">
        <v>164</v>
      </c>
      <c r="F72" s="119">
        <v>4</v>
      </c>
      <c r="G72" s="120"/>
      <c r="H72" s="120"/>
      <c r="I72" s="120"/>
      <c r="J72" s="120"/>
      <c r="K72" s="121"/>
      <c r="N72" s="167" t="str">
        <f t="shared" si="28"/>
        <v>入力不備</v>
      </c>
      <c r="O72" s="137"/>
      <c r="P72" s="119"/>
      <c r="Q72" s="119"/>
      <c r="R72" s="119"/>
      <c r="S72" s="119"/>
      <c r="T72" s="119"/>
      <c r="U72" s="137"/>
      <c r="V72" s="119"/>
      <c r="W72" s="119" t="s">
        <v>325</v>
      </c>
      <c r="X72" s="119"/>
      <c r="Y72" s="119"/>
      <c r="Z72" s="137"/>
      <c r="AA72" s="119">
        <f t="shared" si="22"/>
        <v>0</v>
      </c>
      <c r="AB72" s="119">
        <f t="shared" si="23"/>
        <v>0</v>
      </c>
      <c r="AC72" s="119">
        <f t="shared" si="24"/>
        <v>0</v>
      </c>
      <c r="AD72" s="119">
        <f t="shared" si="25"/>
        <v>0</v>
      </c>
      <c r="AE72" s="137"/>
      <c r="AF72" s="119" t="str">
        <f t="shared" si="29"/>
        <v>●</v>
      </c>
      <c r="AG72" s="119">
        <f t="shared" si="30"/>
        <v>0</v>
      </c>
      <c r="AH72" s="119">
        <f t="shared" si="31"/>
        <v>0</v>
      </c>
      <c r="AI72" s="119">
        <f t="shared" si="32"/>
        <v>0</v>
      </c>
      <c r="AJ72" s="119">
        <f t="shared" si="33"/>
        <v>0</v>
      </c>
      <c r="AK72" s="137"/>
      <c r="AL72" s="119" t="str">
        <f t="shared" si="34"/>
        <v/>
      </c>
      <c r="AM72" s="119" t="str">
        <f t="shared" si="35"/>
        <v/>
      </c>
      <c r="AN72" s="119" t="str">
        <f t="shared" si="27"/>
        <v/>
      </c>
      <c r="AO72" s="119" t="str">
        <f t="shared" si="36"/>
        <v/>
      </c>
      <c r="AP72" s="119" t="str">
        <f t="shared" si="37"/>
        <v/>
      </c>
      <c r="AQ72" s="119" t="str">
        <f t="shared" si="38"/>
        <v/>
      </c>
      <c r="AR72" s="119" t="str">
        <f t="shared" si="39"/>
        <v/>
      </c>
      <c r="AS72" s="119" t="str">
        <f t="shared" si="40"/>
        <v/>
      </c>
      <c r="AT72" s="119" t="str">
        <f t="shared" si="41"/>
        <v/>
      </c>
      <c r="AU72" s="119" t="str">
        <f t="shared" si="42"/>
        <v/>
      </c>
      <c r="AV72" s="119" t="str">
        <f t="shared" si="43"/>
        <v/>
      </c>
      <c r="AW72" s="119" t="str">
        <f t="shared" si="44"/>
        <v/>
      </c>
      <c r="AX72" s="119" t="str">
        <f t="shared" si="45"/>
        <v/>
      </c>
      <c r="AY72" s="119" t="str">
        <f t="shared" si="46"/>
        <v/>
      </c>
      <c r="AZ72" s="119" t="str">
        <f t="shared" si="47"/>
        <v/>
      </c>
      <c r="BA72" s="119" t="str">
        <f t="shared" si="48"/>
        <v/>
      </c>
      <c r="BB72" s="119" t="str">
        <f t="shared" si="49"/>
        <v/>
      </c>
      <c r="BC72" s="119" t="str">
        <f t="shared" si="50"/>
        <v/>
      </c>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row>
    <row r="73" spans="2:79">
      <c r="B73" s="119">
        <v>57</v>
      </c>
      <c r="C73" s="124" t="s">
        <v>324</v>
      </c>
      <c r="D73" s="119">
        <v>100</v>
      </c>
      <c r="E73" s="121" t="s">
        <v>165</v>
      </c>
      <c r="F73" s="119">
        <v>2</v>
      </c>
      <c r="G73" s="120"/>
      <c r="H73" s="120"/>
      <c r="I73" s="166"/>
      <c r="J73" s="166"/>
      <c r="K73" s="121"/>
      <c r="N73" s="167" t="str">
        <f t="shared" si="28"/>
        <v>入力不備</v>
      </c>
      <c r="O73" s="137"/>
      <c r="P73" s="119"/>
      <c r="Q73" s="119"/>
      <c r="R73" s="119"/>
      <c r="S73" s="119"/>
      <c r="T73" s="119"/>
      <c r="U73" s="137"/>
      <c r="V73" s="119"/>
      <c r="W73" s="119"/>
      <c r="X73" s="119"/>
      <c r="Y73" s="119"/>
      <c r="Z73" s="137"/>
      <c r="AA73" s="119">
        <f t="shared" si="22"/>
        <v>0</v>
      </c>
      <c r="AB73" s="119">
        <f t="shared" si="23"/>
        <v>0</v>
      </c>
      <c r="AC73" s="119" t="str">
        <f t="shared" si="24"/>
        <v>パターンなし</v>
      </c>
      <c r="AD73" s="119" t="str">
        <f t="shared" si="25"/>
        <v>パターンなし</v>
      </c>
      <c r="AE73" s="137"/>
      <c r="AF73" s="119" t="str">
        <f t="shared" si="29"/>
        <v>●</v>
      </c>
      <c r="AG73" s="119">
        <f t="shared" si="30"/>
        <v>0</v>
      </c>
      <c r="AH73" s="119">
        <f t="shared" si="31"/>
        <v>0</v>
      </c>
      <c r="AI73" s="119">
        <f t="shared" si="32"/>
        <v>2</v>
      </c>
      <c r="AJ73" s="119">
        <f t="shared" si="33"/>
        <v>0</v>
      </c>
      <c r="AK73" s="137"/>
      <c r="AL73" s="119" t="str">
        <f t="shared" si="34"/>
        <v/>
      </c>
      <c r="AM73" s="119" t="str">
        <f t="shared" si="35"/>
        <v/>
      </c>
      <c r="AN73" s="119" t="str">
        <f t="shared" si="27"/>
        <v/>
      </c>
      <c r="AO73" s="119" t="str">
        <f t="shared" si="36"/>
        <v/>
      </c>
      <c r="AP73" s="119" t="str">
        <f t="shared" si="37"/>
        <v/>
      </c>
      <c r="AQ73" s="119" t="str">
        <f t="shared" si="38"/>
        <v/>
      </c>
      <c r="AR73" s="119" t="str">
        <f t="shared" si="39"/>
        <v/>
      </c>
      <c r="AS73" s="119" t="str">
        <f t="shared" si="40"/>
        <v/>
      </c>
      <c r="AT73" s="119" t="str">
        <f t="shared" si="41"/>
        <v/>
      </c>
      <c r="AU73" s="119" t="str">
        <f t="shared" si="42"/>
        <v/>
      </c>
      <c r="AV73" s="119" t="str">
        <f t="shared" si="43"/>
        <v/>
      </c>
      <c r="AW73" s="119" t="str">
        <f t="shared" si="44"/>
        <v/>
      </c>
      <c r="AX73" s="119" t="str">
        <f t="shared" si="45"/>
        <v/>
      </c>
      <c r="AY73" s="119" t="str">
        <f t="shared" si="46"/>
        <v/>
      </c>
      <c r="AZ73" s="119" t="str">
        <f t="shared" si="47"/>
        <v/>
      </c>
      <c r="BA73" s="119" t="str">
        <f t="shared" si="48"/>
        <v/>
      </c>
      <c r="BB73" s="119" t="str">
        <f t="shared" si="49"/>
        <v/>
      </c>
      <c r="BC73" s="119" t="str">
        <f t="shared" si="50"/>
        <v/>
      </c>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row>
    <row r="74" spans="2:79">
      <c r="B74" s="119">
        <v>58</v>
      </c>
      <c r="C74" s="124" t="s">
        <v>324</v>
      </c>
      <c r="D74" s="119">
        <v>101</v>
      </c>
      <c r="E74" s="121" t="s">
        <v>166</v>
      </c>
      <c r="F74" s="119">
        <v>3</v>
      </c>
      <c r="G74" s="120"/>
      <c r="H74" s="120"/>
      <c r="I74" s="120"/>
      <c r="J74" s="166"/>
      <c r="K74" s="121"/>
      <c r="N74" s="167" t="str">
        <f t="shared" si="28"/>
        <v>入力不備</v>
      </c>
      <c r="O74" s="137"/>
      <c r="P74" s="119"/>
      <c r="Q74" s="119"/>
      <c r="R74" s="119"/>
      <c r="S74" s="119"/>
      <c r="T74" s="119"/>
      <c r="U74" s="137"/>
      <c r="V74" s="119"/>
      <c r="W74" s="119"/>
      <c r="X74" s="119"/>
      <c r="Y74" s="119"/>
      <c r="Z74" s="137"/>
      <c r="AA74" s="119">
        <f t="shared" si="22"/>
        <v>0</v>
      </c>
      <c r="AB74" s="119">
        <f t="shared" si="23"/>
        <v>0</v>
      </c>
      <c r="AC74" s="119">
        <f t="shared" si="24"/>
        <v>0</v>
      </c>
      <c r="AD74" s="119" t="str">
        <f t="shared" si="25"/>
        <v>パターンなし</v>
      </c>
      <c r="AE74" s="137"/>
      <c r="AF74" s="119" t="str">
        <f t="shared" si="29"/>
        <v>●</v>
      </c>
      <c r="AG74" s="119">
        <f t="shared" si="30"/>
        <v>0</v>
      </c>
      <c r="AH74" s="119">
        <f t="shared" si="31"/>
        <v>0</v>
      </c>
      <c r="AI74" s="119">
        <f t="shared" si="32"/>
        <v>1</v>
      </c>
      <c r="AJ74" s="119">
        <f t="shared" si="33"/>
        <v>0</v>
      </c>
      <c r="AK74" s="137"/>
      <c r="AL74" s="119" t="str">
        <f t="shared" si="34"/>
        <v/>
      </c>
      <c r="AM74" s="119" t="str">
        <f t="shared" si="35"/>
        <v/>
      </c>
      <c r="AN74" s="119" t="str">
        <f t="shared" si="27"/>
        <v/>
      </c>
      <c r="AO74" s="119" t="str">
        <f t="shared" si="36"/>
        <v/>
      </c>
      <c r="AP74" s="119" t="str">
        <f t="shared" si="37"/>
        <v/>
      </c>
      <c r="AQ74" s="119" t="str">
        <f t="shared" si="38"/>
        <v/>
      </c>
      <c r="AR74" s="119" t="str">
        <f t="shared" si="39"/>
        <v/>
      </c>
      <c r="AS74" s="119" t="str">
        <f t="shared" si="40"/>
        <v/>
      </c>
      <c r="AT74" s="119" t="str">
        <f t="shared" si="41"/>
        <v/>
      </c>
      <c r="AU74" s="119" t="str">
        <f t="shared" si="42"/>
        <v/>
      </c>
      <c r="AV74" s="119" t="str">
        <f t="shared" si="43"/>
        <v/>
      </c>
      <c r="AW74" s="119" t="str">
        <f t="shared" si="44"/>
        <v/>
      </c>
      <c r="AX74" s="119" t="str">
        <f t="shared" si="45"/>
        <v/>
      </c>
      <c r="AY74" s="119" t="str">
        <f t="shared" si="46"/>
        <v/>
      </c>
      <c r="AZ74" s="119" t="str">
        <f t="shared" si="47"/>
        <v/>
      </c>
      <c r="BA74" s="119" t="str">
        <f t="shared" si="48"/>
        <v/>
      </c>
      <c r="BB74" s="119" t="str">
        <f t="shared" si="49"/>
        <v/>
      </c>
      <c r="BC74" s="119" t="str">
        <f t="shared" si="50"/>
        <v/>
      </c>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row>
    <row r="75" spans="2:79">
      <c r="B75" s="119">
        <v>59</v>
      </c>
      <c r="C75" s="124" t="s">
        <v>324</v>
      </c>
      <c r="D75" s="119">
        <v>102</v>
      </c>
      <c r="E75" s="121" t="s">
        <v>167</v>
      </c>
      <c r="F75" s="119">
        <v>2</v>
      </c>
      <c r="G75" s="120"/>
      <c r="H75" s="120"/>
      <c r="I75" s="166"/>
      <c r="J75" s="166"/>
      <c r="K75" s="121"/>
      <c r="N75" s="167" t="str">
        <f t="shared" si="28"/>
        <v>入力不備</v>
      </c>
      <c r="O75" s="137"/>
      <c r="P75" s="119"/>
      <c r="Q75" s="119"/>
      <c r="R75" s="119"/>
      <c r="S75" s="119"/>
      <c r="T75" s="119"/>
      <c r="U75" s="137"/>
      <c r="V75" s="119"/>
      <c r="W75" s="119"/>
      <c r="X75" s="119"/>
      <c r="Y75" s="119"/>
      <c r="Z75" s="137"/>
      <c r="AA75" s="119">
        <f t="shared" si="22"/>
        <v>0</v>
      </c>
      <c r="AB75" s="119">
        <f t="shared" si="23"/>
        <v>0</v>
      </c>
      <c r="AC75" s="119" t="str">
        <f t="shared" si="24"/>
        <v>パターンなし</v>
      </c>
      <c r="AD75" s="119" t="str">
        <f t="shared" si="25"/>
        <v>パターンなし</v>
      </c>
      <c r="AE75" s="137"/>
      <c r="AF75" s="119" t="str">
        <f t="shared" si="29"/>
        <v>●</v>
      </c>
      <c r="AG75" s="119">
        <f t="shared" si="30"/>
        <v>0</v>
      </c>
      <c r="AH75" s="119">
        <f t="shared" si="31"/>
        <v>0</v>
      </c>
      <c r="AI75" s="119">
        <f t="shared" si="32"/>
        <v>2</v>
      </c>
      <c r="AJ75" s="119">
        <f t="shared" si="33"/>
        <v>0</v>
      </c>
      <c r="AK75" s="137"/>
      <c r="AL75" s="119" t="str">
        <f t="shared" si="34"/>
        <v/>
      </c>
      <c r="AM75" s="119" t="str">
        <f t="shared" si="35"/>
        <v/>
      </c>
      <c r="AN75" s="119" t="str">
        <f t="shared" si="27"/>
        <v/>
      </c>
      <c r="AO75" s="119" t="str">
        <f t="shared" si="36"/>
        <v/>
      </c>
      <c r="AP75" s="119" t="str">
        <f t="shared" si="37"/>
        <v/>
      </c>
      <c r="AQ75" s="119" t="str">
        <f t="shared" si="38"/>
        <v/>
      </c>
      <c r="AR75" s="119" t="str">
        <f t="shared" si="39"/>
        <v/>
      </c>
      <c r="AS75" s="119" t="str">
        <f t="shared" si="40"/>
        <v/>
      </c>
      <c r="AT75" s="119" t="str">
        <f t="shared" si="41"/>
        <v/>
      </c>
      <c r="AU75" s="119" t="str">
        <f t="shared" si="42"/>
        <v/>
      </c>
      <c r="AV75" s="119" t="str">
        <f t="shared" si="43"/>
        <v/>
      </c>
      <c r="AW75" s="119" t="str">
        <f t="shared" si="44"/>
        <v/>
      </c>
      <c r="AX75" s="119" t="str">
        <f t="shared" si="45"/>
        <v/>
      </c>
      <c r="AY75" s="119" t="str">
        <f t="shared" si="46"/>
        <v/>
      </c>
      <c r="AZ75" s="119" t="str">
        <f t="shared" si="47"/>
        <v/>
      </c>
      <c r="BA75" s="119" t="str">
        <f t="shared" si="48"/>
        <v/>
      </c>
      <c r="BB75" s="119" t="str">
        <f t="shared" si="49"/>
        <v/>
      </c>
      <c r="BC75" s="119" t="str">
        <f t="shared" si="50"/>
        <v/>
      </c>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row>
    <row r="76" spans="2:79">
      <c r="B76" s="119">
        <v>60</v>
      </c>
      <c r="C76" s="124" t="s">
        <v>324</v>
      </c>
      <c r="D76" s="119">
        <v>105</v>
      </c>
      <c r="E76" s="121" t="s">
        <v>330</v>
      </c>
      <c r="F76" s="119">
        <v>1</v>
      </c>
      <c r="G76" s="120"/>
      <c r="H76" s="166"/>
      <c r="I76" s="166"/>
      <c r="J76" s="166"/>
      <c r="K76" s="121"/>
      <c r="N76" s="167" t="str">
        <f t="shared" si="28"/>
        <v>入力不備</v>
      </c>
      <c r="O76" s="137"/>
      <c r="P76" s="119"/>
      <c r="Q76" s="119"/>
      <c r="R76" s="119"/>
      <c r="S76" s="119"/>
      <c r="T76" s="119"/>
      <c r="U76" s="137"/>
      <c r="V76" s="119"/>
      <c r="W76" s="119"/>
      <c r="X76" s="119"/>
      <c r="Y76" s="119"/>
      <c r="Z76" s="137"/>
      <c r="AA76" s="119">
        <f t="shared" si="22"/>
        <v>0</v>
      </c>
      <c r="AB76" s="119" t="str">
        <f t="shared" si="23"/>
        <v>パターンなし</v>
      </c>
      <c r="AC76" s="119" t="str">
        <f t="shared" si="24"/>
        <v>パターンなし</v>
      </c>
      <c r="AD76" s="119" t="str">
        <f t="shared" si="25"/>
        <v>パターンなし</v>
      </c>
      <c r="AE76" s="137"/>
      <c r="AF76" s="119" t="str">
        <f t="shared" si="29"/>
        <v>●</v>
      </c>
      <c r="AG76" s="119">
        <f t="shared" si="30"/>
        <v>0</v>
      </c>
      <c r="AH76" s="119">
        <f t="shared" si="31"/>
        <v>0</v>
      </c>
      <c r="AI76" s="119">
        <f t="shared" si="32"/>
        <v>3</v>
      </c>
      <c r="AJ76" s="119">
        <f t="shared" si="33"/>
        <v>0</v>
      </c>
      <c r="AK76" s="137"/>
      <c r="AL76" s="119" t="str">
        <f t="shared" si="34"/>
        <v/>
      </c>
      <c r="AM76" s="119" t="str">
        <f t="shared" si="35"/>
        <v/>
      </c>
      <c r="AN76" s="119" t="str">
        <f t="shared" si="27"/>
        <v/>
      </c>
      <c r="AO76" s="119" t="str">
        <f t="shared" si="36"/>
        <v/>
      </c>
      <c r="AP76" s="119" t="str">
        <f t="shared" si="37"/>
        <v/>
      </c>
      <c r="AQ76" s="119" t="str">
        <f t="shared" si="38"/>
        <v/>
      </c>
      <c r="AR76" s="119" t="str">
        <f t="shared" si="39"/>
        <v/>
      </c>
      <c r="AS76" s="119" t="str">
        <f t="shared" si="40"/>
        <v/>
      </c>
      <c r="AT76" s="119" t="str">
        <f t="shared" si="41"/>
        <v/>
      </c>
      <c r="AU76" s="119" t="str">
        <f t="shared" si="42"/>
        <v/>
      </c>
      <c r="AV76" s="119" t="str">
        <f t="shared" si="43"/>
        <v/>
      </c>
      <c r="AW76" s="119" t="str">
        <f t="shared" si="44"/>
        <v/>
      </c>
      <c r="AX76" s="119" t="str">
        <f t="shared" si="45"/>
        <v/>
      </c>
      <c r="AY76" s="119" t="str">
        <f t="shared" si="46"/>
        <v/>
      </c>
      <c r="AZ76" s="119" t="str">
        <f t="shared" si="47"/>
        <v/>
      </c>
      <c r="BA76" s="119" t="str">
        <f t="shared" si="48"/>
        <v/>
      </c>
      <c r="BB76" s="119" t="str">
        <f t="shared" si="49"/>
        <v/>
      </c>
      <c r="BC76" s="119" t="str">
        <f t="shared" si="50"/>
        <v/>
      </c>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row>
    <row r="77" spans="2:79">
      <c r="B77" s="119">
        <v>61</v>
      </c>
      <c r="C77" s="124" t="s">
        <v>324</v>
      </c>
      <c r="D77" s="119">
        <v>106</v>
      </c>
      <c r="E77" s="121" t="s">
        <v>171</v>
      </c>
      <c r="F77" s="119">
        <v>1</v>
      </c>
      <c r="G77" s="120"/>
      <c r="H77" s="166"/>
      <c r="I77" s="166"/>
      <c r="J77" s="166"/>
      <c r="K77" s="121"/>
      <c r="N77" s="167" t="str">
        <f t="shared" si="28"/>
        <v>入力不備</v>
      </c>
      <c r="O77" s="137"/>
      <c r="P77" s="119"/>
      <c r="Q77" s="119"/>
      <c r="R77" s="119"/>
      <c r="S77" s="119"/>
      <c r="T77" s="119"/>
      <c r="U77" s="137"/>
      <c r="V77" s="119"/>
      <c r="W77" s="119"/>
      <c r="X77" s="119"/>
      <c r="Y77" s="119"/>
      <c r="Z77" s="137"/>
      <c r="AA77" s="119">
        <f t="shared" si="22"/>
        <v>0</v>
      </c>
      <c r="AB77" s="119" t="str">
        <f t="shared" si="23"/>
        <v>パターンなし</v>
      </c>
      <c r="AC77" s="119" t="str">
        <f t="shared" si="24"/>
        <v>パターンなし</v>
      </c>
      <c r="AD77" s="119" t="str">
        <f t="shared" si="25"/>
        <v>パターンなし</v>
      </c>
      <c r="AE77" s="137"/>
      <c r="AF77" s="119" t="str">
        <f t="shared" si="29"/>
        <v>●</v>
      </c>
      <c r="AG77" s="119">
        <f t="shared" si="30"/>
        <v>0</v>
      </c>
      <c r="AH77" s="119">
        <f t="shared" si="31"/>
        <v>0</v>
      </c>
      <c r="AI77" s="119">
        <f t="shared" si="32"/>
        <v>3</v>
      </c>
      <c r="AJ77" s="119">
        <f t="shared" si="33"/>
        <v>0</v>
      </c>
      <c r="AK77" s="137"/>
      <c r="AL77" s="119" t="str">
        <f t="shared" si="34"/>
        <v/>
      </c>
      <c r="AM77" s="119" t="str">
        <f t="shared" si="35"/>
        <v/>
      </c>
      <c r="AN77" s="119" t="str">
        <f t="shared" si="27"/>
        <v/>
      </c>
      <c r="AO77" s="119" t="str">
        <f t="shared" si="36"/>
        <v/>
      </c>
      <c r="AP77" s="119" t="str">
        <f t="shared" si="37"/>
        <v/>
      </c>
      <c r="AQ77" s="119" t="str">
        <f t="shared" si="38"/>
        <v/>
      </c>
      <c r="AR77" s="119" t="str">
        <f t="shared" si="39"/>
        <v/>
      </c>
      <c r="AS77" s="119" t="str">
        <f t="shared" si="40"/>
        <v/>
      </c>
      <c r="AT77" s="119" t="str">
        <f t="shared" si="41"/>
        <v/>
      </c>
      <c r="AU77" s="119" t="str">
        <f t="shared" si="42"/>
        <v/>
      </c>
      <c r="AV77" s="119" t="str">
        <f t="shared" si="43"/>
        <v/>
      </c>
      <c r="AW77" s="119" t="str">
        <f t="shared" si="44"/>
        <v/>
      </c>
      <c r="AX77" s="119" t="str">
        <f t="shared" si="45"/>
        <v/>
      </c>
      <c r="AY77" s="119" t="str">
        <f t="shared" si="46"/>
        <v/>
      </c>
      <c r="AZ77" s="119" t="str">
        <f t="shared" si="47"/>
        <v/>
      </c>
      <c r="BA77" s="119" t="str">
        <f t="shared" si="48"/>
        <v/>
      </c>
      <c r="BB77" s="119" t="str">
        <f t="shared" si="49"/>
        <v/>
      </c>
      <c r="BC77" s="119" t="str">
        <f t="shared" si="50"/>
        <v/>
      </c>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row>
    <row r="78" spans="2:79">
      <c r="B78" s="119">
        <v>62</v>
      </c>
      <c r="C78" s="124" t="s">
        <v>324</v>
      </c>
      <c r="D78" s="119">
        <v>107</v>
      </c>
      <c r="E78" s="121" t="s">
        <v>172</v>
      </c>
      <c r="F78" s="119">
        <v>4</v>
      </c>
      <c r="G78" s="120"/>
      <c r="H78" s="120"/>
      <c r="I78" s="120"/>
      <c r="J78" s="120"/>
      <c r="K78" s="121"/>
      <c r="N78" s="167" t="str">
        <f t="shared" si="28"/>
        <v>入力不備</v>
      </c>
      <c r="O78" s="137"/>
      <c r="P78" s="119">
        <v>1</v>
      </c>
      <c r="Q78" s="119">
        <v>1</v>
      </c>
      <c r="R78" s="126">
        <v>3</v>
      </c>
      <c r="S78" s="126">
        <v>3</v>
      </c>
      <c r="T78" s="119">
        <v>2</v>
      </c>
      <c r="U78" s="137"/>
      <c r="V78" s="119"/>
      <c r="W78" s="119" t="s">
        <v>325</v>
      </c>
      <c r="X78" s="119"/>
      <c r="Y78" s="119"/>
      <c r="Z78" s="137"/>
      <c r="AA78" s="119">
        <f t="shared" si="22"/>
        <v>0</v>
      </c>
      <c r="AB78" s="119">
        <f t="shared" si="23"/>
        <v>0</v>
      </c>
      <c r="AC78" s="119">
        <f t="shared" si="24"/>
        <v>0</v>
      </c>
      <c r="AD78" s="119">
        <f t="shared" si="25"/>
        <v>0</v>
      </c>
      <c r="AE78" s="137"/>
      <c r="AF78" s="119" t="str">
        <f t="shared" si="29"/>
        <v>●</v>
      </c>
      <c r="AG78" s="119">
        <f t="shared" si="30"/>
        <v>0</v>
      </c>
      <c r="AH78" s="119">
        <f t="shared" si="31"/>
        <v>0</v>
      </c>
      <c r="AI78" s="119">
        <f t="shared" si="32"/>
        <v>0</v>
      </c>
      <c r="AJ78" s="119">
        <f t="shared" si="33"/>
        <v>0</v>
      </c>
      <c r="AK78" s="137"/>
      <c r="AL78" s="119" t="str">
        <f t="shared" si="34"/>
        <v/>
      </c>
      <c r="AM78" s="119" t="str">
        <f t="shared" si="35"/>
        <v/>
      </c>
      <c r="AN78" s="119" t="str">
        <f t="shared" si="27"/>
        <v/>
      </c>
      <c r="AO78" s="119" t="str">
        <f t="shared" si="36"/>
        <v/>
      </c>
      <c r="AP78" s="119" t="str">
        <f t="shared" si="37"/>
        <v/>
      </c>
      <c r="AQ78" s="119" t="str">
        <f t="shared" si="38"/>
        <v/>
      </c>
      <c r="AR78" s="119" t="str">
        <f t="shared" si="39"/>
        <v/>
      </c>
      <c r="AS78" s="119" t="str">
        <f t="shared" si="40"/>
        <v/>
      </c>
      <c r="AT78" s="119" t="str">
        <f t="shared" si="41"/>
        <v/>
      </c>
      <c r="AU78" s="119" t="str">
        <f t="shared" si="42"/>
        <v/>
      </c>
      <c r="AV78" s="119" t="str">
        <f t="shared" si="43"/>
        <v/>
      </c>
      <c r="AW78" s="119" t="str">
        <f t="shared" si="44"/>
        <v/>
      </c>
      <c r="AX78" s="119" t="str">
        <f t="shared" si="45"/>
        <v/>
      </c>
      <c r="AY78" s="119" t="str">
        <f t="shared" si="46"/>
        <v/>
      </c>
      <c r="AZ78" s="119" t="str">
        <f t="shared" si="47"/>
        <v/>
      </c>
      <c r="BA78" s="119" t="str">
        <f t="shared" si="48"/>
        <v/>
      </c>
      <c r="BB78" s="119" t="str">
        <f t="shared" si="49"/>
        <v/>
      </c>
      <c r="BC78" s="119" t="str">
        <f t="shared" si="50"/>
        <v/>
      </c>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row>
    <row r="79" spans="2:79">
      <c r="B79" s="119">
        <v>63</v>
      </c>
      <c r="C79" s="124" t="s">
        <v>324</v>
      </c>
      <c r="D79" s="119">
        <v>109</v>
      </c>
      <c r="E79" s="121" t="s">
        <v>174</v>
      </c>
      <c r="F79" s="119">
        <v>3</v>
      </c>
      <c r="G79" s="120"/>
      <c r="H79" s="120"/>
      <c r="I79" s="120"/>
      <c r="J79" s="166"/>
      <c r="K79" s="121"/>
      <c r="N79" s="167" t="str">
        <f t="shared" si="28"/>
        <v>入力不備</v>
      </c>
      <c r="O79" s="137"/>
      <c r="P79" s="119"/>
      <c r="Q79" s="119"/>
      <c r="R79" s="119"/>
      <c r="S79" s="119"/>
      <c r="T79" s="119"/>
      <c r="U79" s="137"/>
      <c r="V79" s="119"/>
      <c r="W79" s="119" t="s">
        <v>325</v>
      </c>
      <c r="X79" s="119"/>
      <c r="Y79" s="119"/>
      <c r="Z79" s="137"/>
      <c r="AA79" s="119">
        <f t="shared" si="22"/>
        <v>0</v>
      </c>
      <c r="AB79" s="119">
        <f t="shared" si="23"/>
        <v>0</v>
      </c>
      <c r="AC79" s="119">
        <f t="shared" si="24"/>
        <v>0</v>
      </c>
      <c r="AD79" s="119" t="str">
        <f t="shared" si="25"/>
        <v>パターンなし</v>
      </c>
      <c r="AE79" s="137"/>
      <c r="AF79" s="119" t="str">
        <f t="shared" si="29"/>
        <v>●</v>
      </c>
      <c r="AG79" s="119">
        <f t="shared" si="30"/>
        <v>0</v>
      </c>
      <c r="AH79" s="119">
        <f t="shared" si="31"/>
        <v>0</v>
      </c>
      <c r="AI79" s="119">
        <f t="shared" si="32"/>
        <v>1</v>
      </c>
      <c r="AJ79" s="119">
        <f t="shared" si="33"/>
        <v>0</v>
      </c>
      <c r="AK79" s="137"/>
      <c r="AL79" s="119" t="str">
        <f t="shared" si="34"/>
        <v/>
      </c>
      <c r="AM79" s="119" t="str">
        <f t="shared" si="35"/>
        <v/>
      </c>
      <c r="AN79" s="119" t="str">
        <f t="shared" si="27"/>
        <v/>
      </c>
      <c r="AO79" s="119" t="str">
        <f t="shared" si="36"/>
        <v/>
      </c>
      <c r="AP79" s="119" t="str">
        <f t="shared" si="37"/>
        <v/>
      </c>
      <c r="AQ79" s="119" t="str">
        <f t="shared" si="38"/>
        <v/>
      </c>
      <c r="AR79" s="119" t="str">
        <f t="shared" si="39"/>
        <v/>
      </c>
      <c r="AS79" s="119" t="str">
        <f t="shared" si="40"/>
        <v/>
      </c>
      <c r="AT79" s="119" t="str">
        <f t="shared" si="41"/>
        <v/>
      </c>
      <c r="AU79" s="119" t="str">
        <f t="shared" si="42"/>
        <v/>
      </c>
      <c r="AV79" s="119" t="str">
        <f t="shared" si="43"/>
        <v/>
      </c>
      <c r="AW79" s="119" t="str">
        <f t="shared" si="44"/>
        <v/>
      </c>
      <c r="AX79" s="119" t="str">
        <f t="shared" si="45"/>
        <v/>
      </c>
      <c r="AY79" s="119" t="str">
        <f t="shared" si="46"/>
        <v/>
      </c>
      <c r="AZ79" s="119" t="str">
        <f t="shared" si="47"/>
        <v/>
      </c>
      <c r="BA79" s="119" t="str">
        <f t="shared" si="48"/>
        <v/>
      </c>
      <c r="BB79" s="119" t="str">
        <f t="shared" si="49"/>
        <v/>
      </c>
      <c r="BC79" s="119" t="str">
        <f t="shared" si="50"/>
        <v/>
      </c>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row>
    <row r="80" spans="2:79">
      <c r="B80" s="119">
        <v>64</v>
      </c>
      <c r="C80" s="124" t="s">
        <v>324</v>
      </c>
      <c r="D80" s="119">
        <v>110</v>
      </c>
      <c r="E80" s="121" t="s">
        <v>175</v>
      </c>
      <c r="F80" s="119">
        <v>1</v>
      </c>
      <c r="G80" s="120"/>
      <c r="H80" s="166"/>
      <c r="I80" s="166"/>
      <c r="J80" s="166"/>
      <c r="K80" s="121"/>
      <c r="N80" s="167" t="str">
        <f t="shared" si="28"/>
        <v>入力不備</v>
      </c>
      <c r="O80" s="137"/>
      <c r="P80" s="119"/>
      <c r="Q80" s="119"/>
      <c r="R80" s="119"/>
      <c r="S80" s="119"/>
      <c r="T80" s="119"/>
      <c r="U80" s="137"/>
      <c r="V80" s="119"/>
      <c r="W80" s="119"/>
      <c r="X80" s="119"/>
      <c r="Y80" s="119"/>
      <c r="Z80" s="137"/>
      <c r="AA80" s="119">
        <f t="shared" si="22"/>
        <v>0</v>
      </c>
      <c r="AB80" s="119" t="str">
        <f t="shared" si="23"/>
        <v>パターンなし</v>
      </c>
      <c r="AC80" s="119" t="str">
        <f t="shared" si="24"/>
        <v>パターンなし</v>
      </c>
      <c r="AD80" s="119" t="str">
        <f t="shared" si="25"/>
        <v>パターンなし</v>
      </c>
      <c r="AE80" s="137"/>
      <c r="AF80" s="119" t="str">
        <f t="shared" si="29"/>
        <v>●</v>
      </c>
      <c r="AG80" s="119">
        <f t="shared" si="30"/>
        <v>0</v>
      </c>
      <c r="AH80" s="119">
        <f t="shared" si="31"/>
        <v>0</v>
      </c>
      <c r="AI80" s="119">
        <f t="shared" si="32"/>
        <v>3</v>
      </c>
      <c r="AJ80" s="119">
        <f t="shared" si="33"/>
        <v>0</v>
      </c>
      <c r="AK80" s="137"/>
      <c r="AL80" s="119" t="str">
        <f t="shared" si="34"/>
        <v/>
      </c>
      <c r="AM80" s="119" t="str">
        <f t="shared" si="35"/>
        <v/>
      </c>
      <c r="AN80" s="119" t="str">
        <f t="shared" si="27"/>
        <v/>
      </c>
      <c r="AO80" s="119" t="str">
        <f t="shared" si="36"/>
        <v/>
      </c>
      <c r="AP80" s="119" t="str">
        <f t="shared" si="37"/>
        <v/>
      </c>
      <c r="AQ80" s="119" t="str">
        <f t="shared" si="38"/>
        <v/>
      </c>
      <c r="AR80" s="119" t="str">
        <f t="shared" si="39"/>
        <v/>
      </c>
      <c r="AS80" s="119" t="str">
        <f t="shared" si="40"/>
        <v/>
      </c>
      <c r="AT80" s="119" t="str">
        <f t="shared" si="41"/>
        <v/>
      </c>
      <c r="AU80" s="119" t="str">
        <f t="shared" si="42"/>
        <v/>
      </c>
      <c r="AV80" s="119" t="str">
        <f t="shared" si="43"/>
        <v/>
      </c>
      <c r="AW80" s="119" t="str">
        <f t="shared" si="44"/>
        <v/>
      </c>
      <c r="AX80" s="119" t="str">
        <f t="shared" si="45"/>
        <v/>
      </c>
      <c r="AY80" s="119" t="str">
        <f t="shared" si="46"/>
        <v/>
      </c>
      <c r="AZ80" s="119" t="str">
        <f t="shared" si="47"/>
        <v/>
      </c>
      <c r="BA80" s="119" t="str">
        <f t="shared" si="48"/>
        <v/>
      </c>
      <c r="BB80" s="119" t="str">
        <f t="shared" si="49"/>
        <v/>
      </c>
      <c r="BC80" s="119" t="str">
        <f t="shared" si="50"/>
        <v/>
      </c>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row>
    <row r="81" spans="2:79">
      <c r="B81" s="119">
        <v>65</v>
      </c>
      <c r="C81" s="124" t="s">
        <v>324</v>
      </c>
      <c r="D81" s="119">
        <v>111</v>
      </c>
      <c r="E81" s="121" t="s">
        <v>331</v>
      </c>
      <c r="F81" s="119">
        <v>1</v>
      </c>
      <c r="G81" s="120"/>
      <c r="H81" s="166"/>
      <c r="I81" s="166"/>
      <c r="J81" s="166"/>
      <c r="K81" s="121"/>
      <c r="N81" s="167" t="str">
        <f t="shared" ref="N81:N112" si="51">IF(AF81="●","入力不備",IF(AL81="●","水準未達（失格）",IF(AM81="●",4,IF(AN81="●",3,IF(AS81="●",2,IF(BB81="●",1,IF(BC81="●",0,"分類エラー")))))))</f>
        <v>入力不備</v>
      </c>
      <c r="O81" s="137"/>
      <c r="P81" s="119"/>
      <c r="Q81" s="119"/>
      <c r="R81" s="119"/>
      <c r="S81" s="119"/>
      <c r="T81" s="119"/>
      <c r="U81" s="137"/>
      <c r="V81" s="119"/>
      <c r="W81" s="119"/>
      <c r="X81" s="119"/>
      <c r="Y81" s="119"/>
      <c r="Z81" s="137"/>
      <c r="AA81" s="119">
        <f t="shared" si="22"/>
        <v>0</v>
      </c>
      <c r="AB81" s="119" t="str">
        <f t="shared" si="23"/>
        <v>パターンなし</v>
      </c>
      <c r="AC81" s="119" t="str">
        <f t="shared" si="24"/>
        <v>パターンなし</v>
      </c>
      <c r="AD81" s="119" t="str">
        <f t="shared" si="25"/>
        <v>パターンなし</v>
      </c>
      <c r="AE81" s="137"/>
      <c r="AF81" s="119" t="str">
        <f t="shared" ref="AF81:AF112" si="52">IF(SUM(AG81:AI81)=4,"4","●")</f>
        <v>●</v>
      </c>
      <c r="AG81" s="119">
        <f t="shared" ref="AG81:AG112" si="53">COUNTIF(AA81:AD81,"○")</f>
        <v>0</v>
      </c>
      <c r="AH81" s="119">
        <f t="shared" ref="AH81:AH112" si="54">COUNTIF(AA81:AD81,"×")</f>
        <v>0</v>
      </c>
      <c r="AI81" s="119">
        <f t="shared" ref="AI81:AI112" si="55">COUNTIF(AA81:AD81,"パターンなし")</f>
        <v>3</v>
      </c>
      <c r="AJ81" s="119">
        <f t="shared" ref="AJ81:AJ112" si="56">COUNTIF(AA81:AD81,"不要入力")</f>
        <v>0</v>
      </c>
      <c r="AK81" s="137"/>
      <c r="AL81" s="119" t="str">
        <f t="shared" ref="AL81:AL112" si="57">IF(F81=AH81,"●","")</f>
        <v/>
      </c>
      <c r="AM81" s="119" t="str">
        <f t="shared" ref="AM81:AM112" si="58">IF(F81=AG81,"●","")</f>
        <v/>
      </c>
      <c r="AN81" s="119" t="str">
        <f t="shared" si="27"/>
        <v/>
      </c>
      <c r="AO81" s="119" t="str">
        <f t="shared" ref="AO81:AO112" si="59">IF(AND(Q81=1,AA81="○"),"○","")</f>
        <v/>
      </c>
      <c r="AP81" s="119" t="str">
        <f t="shared" ref="AP81:AP112" si="60">IF(AND(R81=1,AB81="○"),"○","")</f>
        <v/>
      </c>
      <c r="AQ81" s="119" t="str">
        <f t="shared" ref="AQ81:AQ112" si="61">IF(AND(S81=1,AC81="○"),"○","")</f>
        <v/>
      </c>
      <c r="AR81" s="119" t="str">
        <f t="shared" ref="AR81:AR112" si="62">IF(AND(T81=1,AD81="○"),"○","")</f>
        <v/>
      </c>
      <c r="AS81" s="119" t="str">
        <f t="shared" ref="AS81:AS112" si="63">IF(AND(AM81="",AN81="",AG81&gt;=2),IF(OR(COUNTIF(AT81:AW81,"○")=1,COUNTIF(AX81:BA81,"○")=1),"●",""),"")</f>
        <v/>
      </c>
      <c r="AT81" s="119" t="str">
        <f t="shared" ref="AT81:AT112" si="64">IF(AND(V81="上",AA81="○"),"○","")</f>
        <v/>
      </c>
      <c r="AU81" s="119" t="str">
        <f t="shared" ref="AU81:AU112" si="65">IF(AND(W81="上",AB81="○"),"○","")</f>
        <v/>
      </c>
      <c r="AV81" s="119" t="str">
        <f t="shared" ref="AV81:AV112" si="66">IF(AND(X81="上",AC81="○"),"○","")</f>
        <v/>
      </c>
      <c r="AW81" s="119" t="str">
        <f t="shared" ref="AW81:AW112" si="67">IF(AND(Y81="上",AD81="○"),"○","")</f>
        <v/>
      </c>
      <c r="AX81" s="119" t="str">
        <f t="shared" ref="AX81:AX112" si="68">IF(AND(Q81=2,AA81="○"),"○","")</f>
        <v/>
      </c>
      <c r="AY81" s="119" t="str">
        <f t="shared" ref="AY81:AY112" si="69">IF(AND(R81=2,AB81="○"),"○","")</f>
        <v/>
      </c>
      <c r="AZ81" s="119" t="str">
        <f t="shared" ref="AZ81:AZ112" si="70">IF(AND(S81=2,AC81="○"),"○","")</f>
        <v/>
      </c>
      <c r="BA81" s="119" t="str">
        <f t="shared" ref="BA81:BA112" si="71">IF(AND(T81=2,AD81="○"),"○","")</f>
        <v/>
      </c>
      <c r="BB81" s="119" t="str">
        <f t="shared" ref="BB81:BB112" si="72">IF(AND(AM81="",AN81="",AS81=""),IF(AG81&gt;=2,"●",""),"")</f>
        <v/>
      </c>
      <c r="BC81" s="119" t="str">
        <f t="shared" ref="BC81:BC112" si="73">IF(AND(AM81="",AN81="",AS81="",BB81=""),IF(AG81=1,"●",""),"")</f>
        <v/>
      </c>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row>
    <row r="82" spans="2:79">
      <c r="B82" s="119">
        <v>66</v>
      </c>
      <c r="C82" s="124" t="s">
        <v>324</v>
      </c>
      <c r="D82" s="119">
        <v>89</v>
      </c>
      <c r="E82" s="121" t="s">
        <v>332</v>
      </c>
      <c r="F82" s="119">
        <v>1</v>
      </c>
      <c r="G82" s="120"/>
      <c r="H82" s="166"/>
      <c r="I82" s="166"/>
      <c r="J82" s="166"/>
      <c r="K82" s="121"/>
      <c r="N82" s="167" t="str">
        <f t="shared" si="51"/>
        <v>入力不備</v>
      </c>
      <c r="O82" s="137"/>
      <c r="P82" s="119"/>
      <c r="Q82" s="119"/>
      <c r="R82" s="119"/>
      <c r="S82" s="119"/>
      <c r="T82" s="119"/>
      <c r="U82" s="137"/>
      <c r="V82" s="119" t="s">
        <v>325</v>
      </c>
      <c r="W82" s="119"/>
      <c r="X82" s="119"/>
      <c r="Y82" s="119"/>
      <c r="Z82" s="137"/>
      <c r="AA82" s="119">
        <f t="shared" ref="AA82:AA130" si="74">G82</f>
        <v>0</v>
      </c>
      <c r="AB82" s="119" t="str">
        <f t="shared" ref="AB82:AB130" si="75">IF($F82&gt;=2,H82,IF(H82="","パターンなし","不要入力"))</f>
        <v>パターンなし</v>
      </c>
      <c r="AC82" s="119" t="str">
        <f t="shared" ref="AC82:AC130" si="76">IF($F82&gt;=3,I82,IF(I82="","パターンなし","不要入力"))</f>
        <v>パターンなし</v>
      </c>
      <c r="AD82" s="119" t="str">
        <f t="shared" ref="AD82:AD130" si="77">IF($F82&gt;=4,J82,IF(J82="","パターンなし","不要入力"))</f>
        <v>パターンなし</v>
      </c>
      <c r="AE82" s="137"/>
      <c r="AF82" s="119" t="str">
        <f t="shared" si="52"/>
        <v>●</v>
      </c>
      <c r="AG82" s="119">
        <f t="shared" si="53"/>
        <v>0</v>
      </c>
      <c r="AH82" s="119">
        <f t="shared" si="54"/>
        <v>0</v>
      </c>
      <c r="AI82" s="119">
        <f t="shared" si="55"/>
        <v>3</v>
      </c>
      <c r="AJ82" s="119">
        <f t="shared" si="56"/>
        <v>0</v>
      </c>
      <c r="AK82" s="137"/>
      <c r="AL82" s="119" t="str">
        <f t="shared" si="57"/>
        <v/>
      </c>
      <c r="AM82" s="119" t="str">
        <f t="shared" si="58"/>
        <v/>
      </c>
      <c r="AN82" s="119" t="str">
        <f t="shared" ref="AN82:AN130" si="78">IF(AM82="",IF(COUNTIF(AO82:AR82,"○")=1,"●",""))</f>
        <v/>
      </c>
      <c r="AO82" s="119" t="str">
        <f t="shared" si="59"/>
        <v/>
      </c>
      <c r="AP82" s="119" t="str">
        <f t="shared" si="60"/>
        <v/>
      </c>
      <c r="AQ82" s="119" t="str">
        <f t="shared" si="61"/>
        <v/>
      </c>
      <c r="AR82" s="119" t="str">
        <f t="shared" si="62"/>
        <v/>
      </c>
      <c r="AS82" s="119" t="str">
        <f t="shared" si="63"/>
        <v/>
      </c>
      <c r="AT82" s="119" t="str">
        <f t="shared" si="64"/>
        <v/>
      </c>
      <c r="AU82" s="119" t="str">
        <f t="shared" si="65"/>
        <v/>
      </c>
      <c r="AV82" s="119" t="str">
        <f t="shared" si="66"/>
        <v/>
      </c>
      <c r="AW82" s="119" t="str">
        <f t="shared" si="67"/>
        <v/>
      </c>
      <c r="AX82" s="119" t="str">
        <f t="shared" si="68"/>
        <v/>
      </c>
      <c r="AY82" s="119" t="str">
        <f t="shared" si="69"/>
        <v/>
      </c>
      <c r="AZ82" s="119" t="str">
        <f t="shared" si="70"/>
        <v/>
      </c>
      <c r="BA82" s="119" t="str">
        <f t="shared" si="71"/>
        <v/>
      </c>
      <c r="BB82" s="119" t="str">
        <f t="shared" si="72"/>
        <v/>
      </c>
      <c r="BC82" s="119" t="str">
        <f t="shared" si="73"/>
        <v/>
      </c>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row>
    <row r="83" spans="2:79">
      <c r="B83" s="119">
        <v>67</v>
      </c>
      <c r="C83" s="124" t="s">
        <v>324</v>
      </c>
      <c r="D83" s="119">
        <v>90</v>
      </c>
      <c r="E83" s="121" t="s">
        <v>333</v>
      </c>
      <c r="F83" s="119">
        <v>1</v>
      </c>
      <c r="G83" s="120"/>
      <c r="H83" s="166"/>
      <c r="I83" s="166"/>
      <c r="J83" s="166"/>
      <c r="K83" s="121"/>
      <c r="N83" s="167" t="str">
        <f t="shared" si="51"/>
        <v>入力不備</v>
      </c>
      <c r="O83" s="137"/>
      <c r="P83" s="119"/>
      <c r="Q83" s="119"/>
      <c r="R83" s="119"/>
      <c r="S83" s="119"/>
      <c r="T83" s="119"/>
      <c r="U83" s="137"/>
      <c r="V83" s="119"/>
      <c r="W83" s="119"/>
      <c r="X83" s="119"/>
      <c r="Y83" s="119"/>
      <c r="Z83" s="137"/>
      <c r="AA83" s="119">
        <f t="shared" si="74"/>
        <v>0</v>
      </c>
      <c r="AB83" s="119" t="str">
        <f t="shared" si="75"/>
        <v>パターンなし</v>
      </c>
      <c r="AC83" s="119" t="str">
        <f t="shared" si="76"/>
        <v>パターンなし</v>
      </c>
      <c r="AD83" s="119" t="str">
        <f t="shared" si="77"/>
        <v>パターンなし</v>
      </c>
      <c r="AE83" s="137"/>
      <c r="AF83" s="119" t="str">
        <f t="shared" si="52"/>
        <v>●</v>
      </c>
      <c r="AG83" s="119">
        <f t="shared" si="53"/>
        <v>0</v>
      </c>
      <c r="AH83" s="119">
        <f t="shared" si="54"/>
        <v>0</v>
      </c>
      <c r="AI83" s="119">
        <f t="shared" si="55"/>
        <v>3</v>
      </c>
      <c r="AJ83" s="119">
        <f t="shared" si="56"/>
        <v>0</v>
      </c>
      <c r="AK83" s="137"/>
      <c r="AL83" s="119" t="str">
        <f t="shared" si="57"/>
        <v/>
      </c>
      <c r="AM83" s="119" t="str">
        <f t="shared" si="58"/>
        <v/>
      </c>
      <c r="AN83" s="119" t="str">
        <f t="shared" si="78"/>
        <v/>
      </c>
      <c r="AO83" s="119" t="str">
        <f t="shared" si="59"/>
        <v/>
      </c>
      <c r="AP83" s="119" t="str">
        <f t="shared" si="60"/>
        <v/>
      </c>
      <c r="AQ83" s="119" t="str">
        <f t="shared" si="61"/>
        <v/>
      </c>
      <c r="AR83" s="119" t="str">
        <f t="shared" si="62"/>
        <v/>
      </c>
      <c r="AS83" s="119" t="str">
        <f t="shared" si="63"/>
        <v/>
      </c>
      <c r="AT83" s="119" t="str">
        <f t="shared" si="64"/>
        <v/>
      </c>
      <c r="AU83" s="119" t="str">
        <f t="shared" si="65"/>
        <v/>
      </c>
      <c r="AV83" s="119" t="str">
        <f t="shared" si="66"/>
        <v/>
      </c>
      <c r="AW83" s="119" t="str">
        <f t="shared" si="67"/>
        <v/>
      </c>
      <c r="AX83" s="119" t="str">
        <f t="shared" si="68"/>
        <v/>
      </c>
      <c r="AY83" s="119" t="str">
        <f t="shared" si="69"/>
        <v/>
      </c>
      <c r="AZ83" s="119" t="str">
        <f t="shared" si="70"/>
        <v/>
      </c>
      <c r="BA83" s="119" t="str">
        <f t="shared" si="71"/>
        <v/>
      </c>
      <c r="BB83" s="119" t="str">
        <f t="shared" si="72"/>
        <v/>
      </c>
      <c r="BC83" s="119" t="str">
        <f t="shared" si="73"/>
        <v/>
      </c>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row>
    <row r="84" spans="2:79">
      <c r="B84" s="119">
        <v>68</v>
      </c>
      <c r="C84" s="124" t="s">
        <v>324</v>
      </c>
      <c r="D84" s="119">
        <v>94</v>
      </c>
      <c r="E84" s="121" t="s">
        <v>334</v>
      </c>
      <c r="F84" s="119">
        <v>1</v>
      </c>
      <c r="G84" s="120"/>
      <c r="H84" s="166"/>
      <c r="I84" s="166"/>
      <c r="J84" s="166"/>
      <c r="K84" s="121"/>
      <c r="N84" s="167" t="str">
        <f t="shared" si="51"/>
        <v>入力不備</v>
      </c>
      <c r="O84" s="137"/>
      <c r="P84" s="119"/>
      <c r="Q84" s="119"/>
      <c r="R84" s="119"/>
      <c r="S84" s="119"/>
      <c r="T84" s="119"/>
      <c r="U84" s="137"/>
      <c r="V84" s="119" t="s">
        <v>325</v>
      </c>
      <c r="W84" s="119"/>
      <c r="X84" s="119"/>
      <c r="Y84" s="119"/>
      <c r="Z84" s="137"/>
      <c r="AA84" s="119">
        <f t="shared" si="74"/>
        <v>0</v>
      </c>
      <c r="AB84" s="119" t="str">
        <f t="shared" si="75"/>
        <v>パターンなし</v>
      </c>
      <c r="AC84" s="119" t="str">
        <f t="shared" si="76"/>
        <v>パターンなし</v>
      </c>
      <c r="AD84" s="119" t="str">
        <f t="shared" si="77"/>
        <v>パターンなし</v>
      </c>
      <c r="AE84" s="137"/>
      <c r="AF84" s="119" t="str">
        <f t="shared" si="52"/>
        <v>●</v>
      </c>
      <c r="AG84" s="119">
        <f t="shared" si="53"/>
        <v>0</v>
      </c>
      <c r="AH84" s="119">
        <f t="shared" si="54"/>
        <v>0</v>
      </c>
      <c r="AI84" s="119">
        <f t="shared" si="55"/>
        <v>3</v>
      </c>
      <c r="AJ84" s="119">
        <f t="shared" si="56"/>
        <v>0</v>
      </c>
      <c r="AK84" s="137"/>
      <c r="AL84" s="119" t="str">
        <f t="shared" si="57"/>
        <v/>
      </c>
      <c r="AM84" s="119" t="str">
        <f t="shared" si="58"/>
        <v/>
      </c>
      <c r="AN84" s="119" t="str">
        <f t="shared" si="78"/>
        <v/>
      </c>
      <c r="AO84" s="119" t="str">
        <f t="shared" si="59"/>
        <v/>
      </c>
      <c r="AP84" s="119" t="str">
        <f t="shared" si="60"/>
        <v/>
      </c>
      <c r="AQ84" s="119" t="str">
        <f t="shared" si="61"/>
        <v/>
      </c>
      <c r="AR84" s="119" t="str">
        <f t="shared" si="62"/>
        <v/>
      </c>
      <c r="AS84" s="119" t="str">
        <f t="shared" si="63"/>
        <v/>
      </c>
      <c r="AT84" s="119" t="str">
        <f t="shared" si="64"/>
        <v/>
      </c>
      <c r="AU84" s="119" t="str">
        <f t="shared" si="65"/>
        <v/>
      </c>
      <c r="AV84" s="119" t="str">
        <f t="shared" si="66"/>
        <v/>
      </c>
      <c r="AW84" s="119" t="str">
        <f t="shared" si="67"/>
        <v/>
      </c>
      <c r="AX84" s="119" t="str">
        <f t="shared" si="68"/>
        <v/>
      </c>
      <c r="AY84" s="119" t="str">
        <f t="shared" si="69"/>
        <v/>
      </c>
      <c r="AZ84" s="119" t="str">
        <f t="shared" si="70"/>
        <v/>
      </c>
      <c r="BA84" s="119" t="str">
        <f t="shared" si="71"/>
        <v/>
      </c>
      <c r="BB84" s="119" t="str">
        <f t="shared" si="72"/>
        <v/>
      </c>
      <c r="BC84" s="119" t="str">
        <f t="shared" si="73"/>
        <v/>
      </c>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row>
    <row r="85" spans="2:79">
      <c r="B85" s="119">
        <v>69</v>
      </c>
      <c r="C85" s="125" t="s">
        <v>335</v>
      </c>
      <c r="D85" s="119">
        <v>5</v>
      </c>
      <c r="E85" s="121" t="s">
        <v>80</v>
      </c>
      <c r="F85" s="119">
        <v>3</v>
      </c>
      <c r="G85" s="120"/>
      <c r="H85" s="120"/>
      <c r="I85" s="120"/>
      <c r="J85" s="166"/>
      <c r="K85" s="121"/>
      <c r="N85" s="167" t="str">
        <f t="shared" si="51"/>
        <v>入力不備</v>
      </c>
      <c r="O85" s="137"/>
      <c r="P85" s="119"/>
      <c r="Q85" s="119"/>
      <c r="R85" s="119"/>
      <c r="S85" s="119"/>
      <c r="T85" s="119"/>
      <c r="U85" s="137"/>
      <c r="V85" s="119"/>
      <c r="W85" s="119" t="s">
        <v>325</v>
      </c>
      <c r="X85" s="119"/>
      <c r="Y85" s="119"/>
      <c r="Z85" s="137"/>
      <c r="AA85" s="119">
        <f t="shared" si="74"/>
        <v>0</v>
      </c>
      <c r="AB85" s="119">
        <f t="shared" si="75"/>
        <v>0</v>
      </c>
      <c r="AC85" s="119">
        <f t="shared" si="76"/>
        <v>0</v>
      </c>
      <c r="AD85" s="119" t="str">
        <f t="shared" si="77"/>
        <v>パターンなし</v>
      </c>
      <c r="AE85" s="137"/>
      <c r="AF85" s="119" t="str">
        <f t="shared" si="52"/>
        <v>●</v>
      </c>
      <c r="AG85" s="119">
        <f t="shared" si="53"/>
        <v>0</v>
      </c>
      <c r="AH85" s="119">
        <f t="shared" si="54"/>
        <v>0</v>
      </c>
      <c r="AI85" s="119">
        <f t="shared" si="55"/>
        <v>1</v>
      </c>
      <c r="AJ85" s="119">
        <f t="shared" si="56"/>
        <v>0</v>
      </c>
      <c r="AK85" s="137"/>
      <c r="AL85" s="119" t="str">
        <f t="shared" si="57"/>
        <v/>
      </c>
      <c r="AM85" s="119" t="str">
        <f t="shared" si="58"/>
        <v/>
      </c>
      <c r="AN85" s="119" t="str">
        <f t="shared" si="78"/>
        <v/>
      </c>
      <c r="AO85" s="119" t="str">
        <f t="shared" si="59"/>
        <v/>
      </c>
      <c r="AP85" s="119" t="str">
        <f t="shared" si="60"/>
        <v/>
      </c>
      <c r="AQ85" s="119" t="str">
        <f t="shared" si="61"/>
        <v/>
      </c>
      <c r="AR85" s="119" t="str">
        <f t="shared" si="62"/>
        <v/>
      </c>
      <c r="AS85" s="119" t="str">
        <f t="shared" si="63"/>
        <v/>
      </c>
      <c r="AT85" s="119" t="str">
        <f t="shared" si="64"/>
        <v/>
      </c>
      <c r="AU85" s="119" t="str">
        <f t="shared" si="65"/>
        <v/>
      </c>
      <c r="AV85" s="119" t="str">
        <f t="shared" si="66"/>
        <v/>
      </c>
      <c r="AW85" s="119" t="str">
        <f t="shared" si="67"/>
        <v/>
      </c>
      <c r="AX85" s="119" t="str">
        <f t="shared" si="68"/>
        <v/>
      </c>
      <c r="AY85" s="119" t="str">
        <f t="shared" si="69"/>
        <v/>
      </c>
      <c r="AZ85" s="119" t="str">
        <f t="shared" si="70"/>
        <v/>
      </c>
      <c r="BA85" s="119" t="str">
        <f t="shared" si="71"/>
        <v/>
      </c>
      <c r="BB85" s="119" t="str">
        <f t="shared" si="72"/>
        <v/>
      </c>
      <c r="BC85" s="119" t="str">
        <f t="shared" si="73"/>
        <v/>
      </c>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row>
    <row r="86" spans="2:79">
      <c r="B86" s="119">
        <v>70</v>
      </c>
      <c r="C86" s="125" t="s">
        <v>335</v>
      </c>
      <c r="D86" s="119">
        <v>6</v>
      </c>
      <c r="E86" s="121" t="s">
        <v>336</v>
      </c>
      <c r="F86" s="119">
        <v>2</v>
      </c>
      <c r="G86" s="120"/>
      <c r="H86" s="120"/>
      <c r="I86" s="166"/>
      <c r="J86" s="166"/>
      <c r="K86" s="121"/>
      <c r="N86" s="167" t="str">
        <f t="shared" si="51"/>
        <v>入力不備</v>
      </c>
      <c r="O86" s="137"/>
      <c r="P86" s="119"/>
      <c r="Q86" s="119"/>
      <c r="R86" s="119"/>
      <c r="S86" s="119"/>
      <c r="T86" s="119"/>
      <c r="U86" s="137"/>
      <c r="V86" s="119" t="s">
        <v>325</v>
      </c>
      <c r="W86" s="119"/>
      <c r="X86" s="119"/>
      <c r="Y86" s="119"/>
      <c r="Z86" s="137"/>
      <c r="AA86" s="119">
        <f t="shared" si="74"/>
        <v>0</v>
      </c>
      <c r="AB86" s="119">
        <f t="shared" si="75"/>
        <v>0</v>
      </c>
      <c r="AC86" s="119" t="str">
        <f t="shared" si="76"/>
        <v>パターンなし</v>
      </c>
      <c r="AD86" s="119" t="str">
        <f t="shared" si="77"/>
        <v>パターンなし</v>
      </c>
      <c r="AE86" s="137"/>
      <c r="AF86" s="119" t="str">
        <f t="shared" si="52"/>
        <v>●</v>
      </c>
      <c r="AG86" s="119">
        <f t="shared" si="53"/>
        <v>0</v>
      </c>
      <c r="AH86" s="119">
        <f t="shared" si="54"/>
        <v>0</v>
      </c>
      <c r="AI86" s="119">
        <f t="shared" si="55"/>
        <v>2</v>
      </c>
      <c r="AJ86" s="119">
        <f t="shared" si="56"/>
        <v>0</v>
      </c>
      <c r="AK86" s="137"/>
      <c r="AL86" s="119" t="str">
        <f t="shared" si="57"/>
        <v/>
      </c>
      <c r="AM86" s="119" t="str">
        <f t="shared" si="58"/>
        <v/>
      </c>
      <c r="AN86" s="119" t="str">
        <f t="shared" si="78"/>
        <v/>
      </c>
      <c r="AO86" s="119" t="str">
        <f t="shared" si="59"/>
        <v/>
      </c>
      <c r="AP86" s="119" t="str">
        <f t="shared" si="60"/>
        <v/>
      </c>
      <c r="AQ86" s="119" t="str">
        <f t="shared" si="61"/>
        <v/>
      </c>
      <c r="AR86" s="119" t="str">
        <f t="shared" si="62"/>
        <v/>
      </c>
      <c r="AS86" s="119" t="str">
        <f t="shared" si="63"/>
        <v/>
      </c>
      <c r="AT86" s="119" t="str">
        <f t="shared" si="64"/>
        <v/>
      </c>
      <c r="AU86" s="119" t="str">
        <f t="shared" si="65"/>
        <v/>
      </c>
      <c r="AV86" s="119" t="str">
        <f t="shared" si="66"/>
        <v/>
      </c>
      <c r="AW86" s="119" t="str">
        <f t="shared" si="67"/>
        <v/>
      </c>
      <c r="AX86" s="119" t="str">
        <f t="shared" si="68"/>
        <v/>
      </c>
      <c r="AY86" s="119" t="str">
        <f t="shared" si="69"/>
        <v/>
      </c>
      <c r="AZ86" s="119" t="str">
        <f t="shared" si="70"/>
        <v/>
      </c>
      <c r="BA86" s="119" t="str">
        <f t="shared" si="71"/>
        <v/>
      </c>
      <c r="BB86" s="119" t="str">
        <f t="shared" si="72"/>
        <v/>
      </c>
      <c r="BC86" s="119" t="str">
        <f t="shared" si="73"/>
        <v/>
      </c>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row>
    <row r="87" spans="2:79">
      <c r="B87" s="119">
        <v>71</v>
      </c>
      <c r="C87" s="125" t="s">
        <v>335</v>
      </c>
      <c r="D87" s="119">
        <v>7</v>
      </c>
      <c r="E87" s="121" t="s">
        <v>81</v>
      </c>
      <c r="F87" s="119">
        <v>3</v>
      </c>
      <c r="G87" s="120"/>
      <c r="H87" s="120"/>
      <c r="I87" s="120"/>
      <c r="J87" s="166"/>
      <c r="K87" s="121"/>
      <c r="N87" s="167" t="str">
        <f t="shared" si="51"/>
        <v>入力不備</v>
      </c>
      <c r="O87" s="137"/>
      <c r="P87" s="119"/>
      <c r="Q87" s="119"/>
      <c r="R87" s="119"/>
      <c r="S87" s="119"/>
      <c r="T87" s="119"/>
      <c r="U87" s="137"/>
      <c r="V87" s="119"/>
      <c r="W87" s="119"/>
      <c r="X87" s="119"/>
      <c r="Y87" s="119"/>
      <c r="Z87" s="137"/>
      <c r="AA87" s="119">
        <f t="shared" si="74"/>
        <v>0</v>
      </c>
      <c r="AB87" s="119">
        <f t="shared" si="75"/>
        <v>0</v>
      </c>
      <c r="AC87" s="119">
        <f t="shared" si="76"/>
        <v>0</v>
      </c>
      <c r="AD87" s="119" t="str">
        <f t="shared" si="77"/>
        <v>パターンなし</v>
      </c>
      <c r="AE87" s="137"/>
      <c r="AF87" s="119" t="str">
        <f t="shared" si="52"/>
        <v>●</v>
      </c>
      <c r="AG87" s="119">
        <f t="shared" si="53"/>
        <v>0</v>
      </c>
      <c r="AH87" s="119">
        <f t="shared" si="54"/>
        <v>0</v>
      </c>
      <c r="AI87" s="119">
        <f t="shared" si="55"/>
        <v>1</v>
      </c>
      <c r="AJ87" s="119">
        <f t="shared" si="56"/>
        <v>0</v>
      </c>
      <c r="AK87" s="137"/>
      <c r="AL87" s="119" t="str">
        <f t="shared" si="57"/>
        <v/>
      </c>
      <c r="AM87" s="119" t="str">
        <f t="shared" si="58"/>
        <v/>
      </c>
      <c r="AN87" s="119" t="str">
        <f t="shared" si="78"/>
        <v/>
      </c>
      <c r="AO87" s="119" t="str">
        <f t="shared" si="59"/>
        <v/>
      </c>
      <c r="AP87" s="119" t="str">
        <f t="shared" si="60"/>
        <v/>
      </c>
      <c r="AQ87" s="119" t="str">
        <f t="shared" si="61"/>
        <v/>
      </c>
      <c r="AR87" s="119" t="str">
        <f t="shared" si="62"/>
        <v/>
      </c>
      <c r="AS87" s="119" t="str">
        <f t="shared" si="63"/>
        <v/>
      </c>
      <c r="AT87" s="119" t="str">
        <f t="shared" si="64"/>
        <v/>
      </c>
      <c r="AU87" s="119" t="str">
        <f t="shared" si="65"/>
        <v/>
      </c>
      <c r="AV87" s="119" t="str">
        <f t="shared" si="66"/>
        <v/>
      </c>
      <c r="AW87" s="119" t="str">
        <f t="shared" si="67"/>
        <v/>
      </c>
      <c r="AX87" s="119" t="str">
        <f t="shared" si="68"/>
        <v/>
      </c>
      <c r="AY87" s="119" t="str">
        <f t="shared" si="69"/>
        <v/>
      </c>
      <c r="AZ87" s="119" t="str">
        <f t="shared" si="70"/>
        <v/>
      </c>
      <c r="BA87" s="119" t="str">
        <f t="shared" si="71"/>
        <v/>
      </c>
      <c r="BB87" s="119" t="str">
        <f t="shared" si="72"/>
        <v/>
      </c>
      <c r="BC87" s="119" t="str">
        <f t="shared" si="73"/>
        <v/>
      </c>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row>
    <row r="88" spans="2:79">
      <c r="B88" s="119">
        <v>72</v>
      </c>
      <c r="C88" s="125" t="s">
        <v>335</v>
      </c>
      <c r="D88" s="119">
        <v>9</v>
      </c>
      <c r="E88" s="121" t="s">
        <v>337</v>
      </c>
      <c r="F88" s="119">
        <v>3</v>
      </c>
      <c r="G88" s="120"/>
      <c r="H88" s="120"/>
      <c r="I88" s="120"/>
      <c r="J88" s="166"/>
      <c r="K88" s="121"/>
      <c r="N88" s="167" t="str">
        <f t="shared" si="51"/>
        <v>入力不備</v>
      </c>
      <c r="O88" s="137"/>
      <c r="P88" s="119"/>
      <c r="Q88" s="119"/>
      <c r="R88" s="119"/>
      <c r="S88" s="119"/>
      <c r="T88" s="119"/>
      <c r="U88" s="137"/>
      <c r="V88" s="119"/>
      <c r="W88" s="119" t="s">
        <v>325</v>
      </c>
      <c r="X88" s="119"/>
      <c r="Y88" s="119"/>
      <c r="Z88" s="137"/>
      <c r="AA88" s="119">
        <f t="shared" si="74"/>
        <v>0</v>
      </c>
      <c r="AB88" s="119">
        <f t="shared" si="75"/>
        <v>0</v>
      </c>
      <c r="AC88" s="119">
        <f t="shared" si="76"/>
        <v>0</v>
      </c>
      <c r="AD88" s="119" t="str">
        <f t="shared" si="77"/>
        <v>パターンなし</v>
      </c>
      <c r="AE88" s="137"/>
      <c r="AF88" s="119" t="str">
        <f t="shared" si="52"/>
        <v>●</v>
      </c>
      <c r="AG88" s="119">
        <f t="shared" si="53"/>
        <v>0</v>
      </c>
      <c r="AH88" s="119">
        <f t="shared" si="54"/>
        <v>0</v>
      </c>
      <c r="AI88" s="119">
        <f t="shared" si="55"/>
        <v>1</v>
      </c>
      <c r="AJ88" s="119">
        <f t="shared" si="56"/>
        <v>0</v>
      </c>
      <c r="AK88" s="137"/>
      <c r="AL88" s="119" t="str">
        <f t="shared" si="57"/>
        <v/>
      </c>
      <c r="AM88" s="119" t="str">
        <f t="shared" si="58"/>
        <v/>
      </c>
      <c r="AN88" s="119" t="str">
        <f t="shared" si="78"/>
        <v/>
      </c>
      <c r="AO88" s="119" t="str">
        <f t="shared" si="59"/>
        <v/>
      </c>
      <c r="AP88" s="119" t="str">
        <f t="shared" si="60"/>
        <v/>
      </c>
      <c r="AQ88" s="119" t="str">
        <f t="shared" si="61"/>
        <v/>
      </c>
      <c r="AR88" s="119" t="str">
        <f t="shared" si="62"/>
        <v/>
      </c>
      <c r="AS88" s="119" t="str">
        <f t="shared" si="63"/>
        <v/>
      </c>
      <c r="AT88" s="119" t="str">
        <f t="shared" si="64"/>
        <v/>
      </c>
      <c r="AU88" s="119" t="str">
        <f t="shared" si="65"/>
        <v/>
      </c>
      <c r="AV88" s="119" t="str">
        <f t="shared" si="66"/>
        <v/>
      </c>
      <c r="AW88" s="119" t="str">
        <f t="shared" si="67"/>
        <v/>
      </c>
      <c r="AX88" s="119" t="str">
        <f t="shared" si="68"/>
        <v/>
      </c>
      <c r="AY88" s="119" t="str">
        <f t="shared" si="69"/>
        <v/>
      </c>
      <c r="AZ88" s="119" t="str">
        <f t="shared" si="70"/>
        <v/>
      </c>
      <c r="BA88" s="119" t="str">
        <f t="shared" si="71"/>
        <v/>
      </c>
      <c r="BB88" s="119" t="str">
        <f t="shared" si="72"/>
        <v/>
      </c>
      <c r="BC88" s="119" t="str">
        <f t="shared" si="73"/>
        <v/>
      </c>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row>
    <row r="89" spans="2:79">
      <c r="B89" s="119">
        <v>73</v>
      </c>
      <c r="C89" s="125" t="s">
        <v>335</v>
      </c>
      <c r="D89" s="119">
        <v>11</v>
      </c>
      <c r="E89" s="121" t="s">
        <v>85</v>
      </c>
      <c r="F89" s="119">
        <v>4</v>
      </c>
      <c r="G89" s="120"/>
      <c r="H89" s="120"/>
      <c r="I89" s="120"/>
      <c r="J89" s="120"/>
      <c r="K89" s="121"/>
      <c r="N89" s="167" t="str">
        <f t="shared" si="51"/>
        <v>入力不備</v>
      </c>
      <c r="O89" s="137"/>
      <c r="P89" s="119"/>
      <c r="Q89" s="119"/>
      <c r="R89" s="119"/>
      <c r="S89" s="119"/>
      <c r="T89" s="119"/>
      <c r="U89" s="137"/>
      <c r="V89" s="119"/>
      <c r="W89" s="119" t="s">
        <v>325</v>
      </c>
      <c r="X89" s="119"/>
      <c r="Y89" s="119"/>
      <c r="Z89" s="137"/>
      <c r="AA89" s="119">
        <f t="shared" si="74"/>
        <v>0</v>
      </c>
      <c r="AB89" s="119">
        <f t="shared" si="75"/>
        <v>0</v>
      </c>
      <c r="AC89" s="119">
        <f t="shared" si="76"/>
        <v>0</v>
      </c>
      <c r="AD89" s="119">
        <f t="shared" si="77"/>
        <v>0</v>
      </c>
      <c r="AE89" s="137"/>
      <c r="AF89" s="119" t="str">
        <f t="shared" si="52"/>
        <v>●</v>
      </c>
      <c r="AG89" s="119">
        <f t="shared" si="53"/>
        <v>0</v>
      </c>
      <c r="AH89" s="119">
        <f t="shared" si="54"/>
        <v>0</v>
      </c>
      <c r="AI89" s="119">
        <f t="shared" si="55"/>
        <v>0</v>
      </c>
      <c r="AJ89" s="119">
        <f t="shared" si="56"/>
        <v>0</v>
      </c>
      <c r="AK89" s="137"/>
      <c r="AL89" s="119" t="str">
        <f t="shared" si="57"/>
        <v/>
      </c>
      <c r="AM89" s="119" t="str">
        <f t="shared" si="58"/>
        <v/>
      </c>
      <c r="AN89" s="119" t="str">
        <f t="shared" si="78"/>
        <v/>
      </c>
      <c r="AO89" s="119" t="str">
        <f t="shared" si="59"/>
        <v/>
      </c>
      <c r="AP89" s="119" t="str">
        <f t="shared" si="60"/>
        <v/>
      </c>
      <c r="AQ89" s="119" t="str">
        <f t="shared" si="61"/>
        <v/>
      </c>
      <c r="AR89" s="119" t="str">
        <f t="shared" si="62"/>
        <v/>
      </c>
      <c r="AS89" s="119" t="str">
        <f t="shared" si="63"/>
        <v/>
      </c>
      <c r="AT89" s="119" t="str">
        <f t="shared" si="64"/>
        <v/>
      </c>
      <c r="AU89" s="119" t="str">
        <f t="shared" si="65"/>
        <v/>
      </c>
      <c r="AV89" s="119" t="str">
        <f t="shared" si="66"/>
        <v/>
      </c>
      <c r="AW89" s="119" t="str">
        <f t="shared" si="67"/>
        <v/>
      </c>
      <c r="AX89" s="119" t="str">
        <f t="shared" si="68"/>
        <v/>
      </c>
      <c r="AY89" s="119" t="str">
        <f t="shared" si="69"/>
        <v/>
      </c>
      <c r="AZ89" s="119" t="str">
        <f t="shared" si="70"/>
        <v/>
      </c>
      <c r="BA89" s="119" t="str">
        <f t="shared" si="71"/>
        <v/>
      </c>
      <c r="BB89" s="119" t="str">
        <f t="shared" si="72"/>
        <v/>
      </c>
      <c r="BC89" s="119" t="str">
        <f t="shared" si="73"/>
        <v/>
      </c>
      <c r="BD89" s="114"/>
      <c r="BE89" s="114"/>
      <c r="BF89" s="114"/>
      <c r="BG89" s="114"/>
      <c r="BH89" s="114"/>
      <c r="BI89" s="114"/>
      <c r="BJ89" s="114"/>
      <c r="BK89" s="114"/>
      <c r="BL89" s="114"/>
      <c r="BM89" s="114"/>
      <c r="BN89" s="114"/>
      <c r="BO89" s="114"/>
      <c r="BP89" s="114"/>
      <c r="BQ89" s="114"/>
      <c r="BR89" s="114"/>
      <c r="BS89" s="114"/>
      <c r="BT89" s="114"/>
      <c r="BU89" s="114"/>
      <c r="BV89" s="114"/>
      <c r="BW89" s="114"/>
      <c r="BX89" s="114"/>
      <c r="BY89" s="114"/>
      <c r="BZ89" s="114"/>
      <c r="CA89" s="114"/>
    </row>
    <row r="90" spans="2:79">
      <c r="B90" s="119">
        <v>74</v>
      </c>
      <c r="C90" s="125" t="s">
        <v>335</v>
      </c>
      <c r="D90" s="119">
        <v>12</v>
      </c>
      <c r="E90" s="121" t="s">
        <v>338</v>
      </c>
      <c r="F90" s="119">
        <v>2</v>
      </c>
      <c r="G90" s="120"/>
      <c r="H90" s="120"/>
      <c r="I90" s="166"/>
      <c r="J90" s="166"/>
      <c r="K90" s="121"/>
      <c r="N90" s="167" t="str">
        <f t="shared" si="51"/>
        <v>入力不備</v>
      </c>
      <c r="O90" s="137"/>
      <c r="P90" s="119"/>
      <c r="Q90" s="119"/>
      <c r="R90" s="119"/>
      <c r="S90" s="119"/>
      <c r="T90" s="119"/>
      <c r="U90" s="137"/>
      <c r="V90" s="119" t="s">
        <v>325</v>
      </c>
      <c r="W90" s="119"/>
      <c r="X90" s="119"/>
      <c r="Y90" s="119"/>
      <c r="Z90" s="137"/>
      <c r="AA90" s="119">
        <f t="shared" si="74"/>
        <v>0</v>
      </c>
      <c r="AB90" s="119">
        <f t="shared" si="75"/>
        <v>0</v>
      </c>
      <c r="AC90" s="119" t="str">
        <f t="shared" si="76"/>
        <v>パターンなし</v>
      </c>
      <c r="AD90" s="119" t="str">
        <f t="shared" si="77"/>
        <v>パターンなし</v>
      </c>
      <c r="AE90" s="137"/>
      <c r="AF90" s="119" t="str">
        <f t="shared" si="52"/>
        <v>●</v>
      </c>
      <c r="AG90" s="119">
        <f t="shared" si="53"/>
        <v>0</v>
      </c>
      <c r="AH90" s="119">
        <f t="shared" si="54"/>
        <v>0</v>
      </c>
      <c r="AI90" s="119">
        <f t="shared" si="55"/>
        <v>2</v>
      </c>
      <c r="AJ90" s="119">
        <f t="shared" si="56"/>
        <v>0</v>
      </c>
      <c r="AK90" s="137"/>
      <c r="AL90" s="119" t="str">
        <f t="shared" si="57"/>
        <v/>
      </c>
      <c r="AM90" s="119" t="str">
        <f t="shared" si="58"/>
        <v/>
      </c>
      <c r="AN90" s="119" t="str">
        <f t="shared" si="78"/>
        <v/>
      </c>
      <c r="AO90" s="119" t="str">
        <f t="shared" si="59"/>
        <v/>
      </c>
      <c r="AP90" s="119" t="str">
        <f t="shared" si="60"/>
        <v/>
      </c>
      <c r="AQ90" s="119" t="str">
        <f t="shared" si="61"/>
        <v/>
      </c>
      <c r="AR90" s="119" t="str">
        <f t="shared" si="62"/>
        <v/>
      </c>
      <c r="AS90" s="119" t="str">
        <f t="shared" si="63"/>
        <v/>
      </c>
      <c r="AT90" s="119" t="str">
        <f t="shared" si="64"/>
        <v/>
      </c>
      <c r="AU90" s="119" t="str">
        <f t="shared" si="65"/>
        <v/>
      </c>
      <c r="AV90" s="119" t="str">
        <f t="shared" si="66"/>
        <v/>
      </c>
      <c r="AW90" s="119" t="str">
        <f t="shared" si="67"/>
        <v/>
      </c>
      <c r="AX90" s="119" t="str">
        <f t="shared" si="68"/>
        <v/>
      </c>
      <c r="AY90" s="119" t="str">
        <f t="shared" si="69"/>
        <v/>
      </c>
      <c r="AZ90" s="119" t="str">
        <f t="shared" si="70"/>
        <v/>
      </c>
      <c r="BA90" s="119" t="str">
        <f t="shared" si="71"/>
        <v/>
      </c>
      <c r="BB90" s="119" t="str">
        <f t="shared" si="72"/>
        <v/>
      </c>
      <c r="BC90" s="119" t="str">
        <f t="shared" si="73"/>
        <v/>
      </c>
      <c r="BD90" s="114"/>
      <c r="BE90" s="114"/>
      <c r="BF90" s="114"/>
      <c r="BG90" s="114"/>
      <c r="BH90" s="114"/>
      <c r="BI90" s="114"/>
      <c r="BJ90" s="114"/>
      <c r="BK90" s="114"/>
      <c r="BL90" s="114"/>
      <c r="BM90" s="114"/>
      <c r="BN90" s="114"/>
      <c r="BO90" s="114"/>
      <c r="BP90" s="114"/>
      <c r="BQ90" s="114"/>
      <c r="BR90" s="114"/>
      <c r="BS90" s="114"/>
      <c r="BT90" s="114"/>
      <c r="BU90" s="114"/>
      <c r="BV90" s="114"/>
      <c r="BW90" s="114"/>
      <c r="BX90" s="114"/>
      <c r="BY90" s="114"/>
      <c r="BZ90" s="114"/>
      <c r="CA90" s="114"/>
    </row>
    <row r="91" spans="2:79">
      <c r="B91" s="119">
        <v>75</v>
      </c>
      <c r="C91" s="125" t="s">
        <v>335</v>
      </c>
      <c r="D91" s="119">
        <v>16</v>
      </c>
      <c r="E91" s="121" t="s">
        <v>89</v>
      </c>
      <c r="F91" s="119">
        <v>4</v>
      </c>
      <c r="G91" s="120"/>
      <c r="H91" s="120"/>
      <c r="I91" s="120"/>
      <c r="J91" s="120"/>
      <c r="K91" s="121"/>
      <c r="N91" s="167" t="str">
        <f t="shared" si="51"/>
        <v>入力不備</v>
      </c>
      <c r="O91" s="137"/>
      <c r="P91" s="119"/>
      <c r="Q91" s="119"/>
      <c r="R91" s="119"/>
      <c r="S91" s="119"/>
      <c r="T91" s="119"/>
      <c r="U91" s="137"/>
      <c r="V91" s="119"/>
      <c r="W91" s="119" t="s">
        <v>325</v>
      </c>
      <c r="X91" s="119"/>
      <c r="Y91" s="119"/>
      <c r="Z91" s="137"/>
      <c r="AA91" s="119">
        <f t="shared" si="74"/>
        <v>0</v>
      </c>
      <c r="AB91" s="119">
        <f t="shared" si="75"/>
        <v>0</v>
      </c>
      <c r="AC91" s="119">
        <f t="shared" si="76"/>
        <v>0</v>
      </c>
      <c r="AD91" s="119">
        <f t="shared" si="77"/>
        <v>0</v>
      </c>
      <c r="AE91" s="137"/>
      <c r="AF91" s="119" t="str">
        <f t="shared" si="52"/>
        <v>●</v>
      </c>
      <c r="AG91" s="119">
        <f t="shared" si="53"/>
        <v>0</v>
      </c>
      <c r="AH91" s="119">
        <f t="shared" si="54"/>
        <v>0</v>
      </c>
      <c r="AI91" s="119">
        <f t="shared" si="55"/>
        <v>0</v>
      </c>
      <c r="AJ91" s="119">
        <f t="shared" si="56"/>
        <v>0</v>
      </c>
      <c r="AK91" s="137"/>
      <c r="AL91" s="119" t="str">
        <f t="shared" si="57"/>
        <v/>
      </c>
      <c r="AM91" s="119" t="str">
        <f t="shared" si="58"/>
        <v/>
      </c>
      <c r="AN91" s="119" t="str">
        <f t="shared" si="78"/>
        <v/>
      </c>
      <c r="AO91" s="119" t="str">
        <f t="shared" si="59"/>
        <v/>
      </c>
      <c r="AP91" s="119" t="str">
        <f t="shared" si="60"/>
        <v/>
      </c>
      <c r="AQ91" s="119" t="str">
        <f t="shared" si="61"/>
        <v/>
      </c>
      <c r="AR91" s="119" t="str">
        <f t="shared" si="62"/>
        <v/>
      </c>
      <c r="AS91" s="119" t="str">
        <f t="shared" si="63"/>
        <v/>
      </c>
      <c r="AT91" s="119" t="str">
        <f t="shared" si="64"/>
        <v/>
      </c>
      <c r="AU91" s="119" t="str">
        <f t="shared" si="65"/>
        <v/>
      </c>
      <c r="AV91" s="119" t="str">
        <f t="shared" si="66"/>
        <v/>
      </c>
      <c r="AW91" s="119" t="str">
        <f t="shared" si="67"/>
        <v/>
      </c>
      <c r="AX91" s="119" t="str">
        <f t="shared" si="68"/>
        <v/>
      </c>
      <c r="AY91" s="119" t="str">
        <f t="shared" si="69"/>
        <v/>
      </c>
      <c r="AZ91" s="119" t="str">
        <f t="shared" si="70"/>
        <v/>
      </c>
      <c r="BA91" s="119" t="str">
        <f t="shared" si="71"/>
        <v/>
      </c>
      <c r="BB91" s="119" t="str">
        <f t="shared" si="72"/>
        <v/>
      </c>
      <c r="BC91" s="119" t="str">
        <f t="shared" si="73"/>
        <v/>
      </c>
      <c r="BD91" s="114"/>
      <c r="BE91" s="114"/>
      <c r="BF91" s="114"/>
      <c r="BG91" s="114"/>
      <c r="BH91" s="114"/>
      <c r="BI91" s="114"/>
      <c r="BJ91" s="114"/>
      <c r="BK91" s="114"/>
      <c r="BL91" s="114"/>
      <c r="BM91" s="114"/>
      <c r="BN91" s="114"/>
      <c r="BO91" s="114"/>
      <c r="BP91" s="114"/>
      <c r="BQ91" s="114"/>
      <c r="BR91" s="114"/>
      <c r="BS91" s="114"/>
      <c r="BT91" s="114"/>
      <c r="BU91" s="114"/>
      <c r="BV91" s="114"/>
      <c r="BW91" s="114"/>
      <c r="BX91" s="114"/>
      <c r="BY91" s="114"/>
      <c r="BZ91" s="114"/>
      <c r="CA91" s="114"/>
    </row>
    <row r="92" spans="2:79">
      <c r="B92" s="119">
        <v>76</v>
      </c>
      <c r="C92" s="125" t="s">
        <v>335</v>
      </c>
      <c r="D92" s="119">
        <v>17</v>
      </c>
      <c r="E92" s="121" t="s">
        <v>90</v>
      </c>
      <c r="F92" s="119">
        <v>4</v>
      </c>
      <c r="G92" s="120"/>
      <c r="H92" s="120"/>
      <c r="I92" s="120"/>
      <c r="J92" s="120"/>
      <c r="K92" s="121"/>
      <c r="N92" s="167" t="str">
        <f t="shared" si="51"/>
        <v>入力不備</v>
      </c>
      <c r="O92" s="137"/>
      <c r="P92" s="119"/>
      <c r="Q92" s="119"/>
      <c r="R92" s="119"/>
      <c r="S92" s="119"/>
      <c r="T92" s="119"/>
      <c r="U92" s="137"/>
      <c r="V92" s="119"/>
      <c r="W92" s="119" t="s">
        <v>325</v>
      </c>
      <c r="X92" s="119"/>
      <c r="Y92" s="119"/>
      <c r="Z92" s="137"/>
      <c r="AA92" s="119">
        <f t="shared" si="74"/>
        <v>0</v>
      </c>
      <c r="AB92" s="119">
        <f t="shared" si="75"/>
        <v>0</v>
      </c>
      <c r="AC92" s="119">
        <f t="shared" si="76"/>
        <v>0</v>
      </c>
      <c r="AD92" s="119">
        <f t="shared" si="77"/>
        <v>0</v>
      </c>
      <c r="AE92" s="137"/>
      <c r="AF92" s="119" t="str">
        <f t="shared" si="52"/>
        <v>●</v>
      </c>
      <c r="AG92" s="119">
        <f t="shared" si="53"/>
        <v>0</v>
      </c>
      <c r="AH92" s="119">
        <f t="shared" si="54"/>
        <v>0</v>
      </c>
      <c r="AI92" s="119">
        <f t="shared" si="55"/>
        <v>0</v>
      </c>
      <c r="AJ92" s="119">
        <f t="shared" si="56"/>
        <v>0</v>
      </c>
      <c r="AK92" s="137"/>
      <c r="AL92" s="119" t="str">
        <f t="shared" si="57"/>
        <v/>
      </c>
      <c r="AM92" s="119" t="str">
        <f t="shared" si="58"/>
        <v/>
      </c>
      <c r="AN92" s="119" t="str">
        <f t="shared" si="78"/>
        <v/>
      </c>
      <c r="AO92" s="119" t="str">
        <f t="shared" si="59"/>
        <v/>
      </c>
      <c r="AP92" s="119" t="str">
        <f t="shared" si="60"/>
        <v/>
      </c>
      <c r="AQ92" s="119" t="str">
        <f t="shared" si="61"/>
        <v/>
      </c>
      <c r="AR92" s="119" t="str">
        <f t="shared" si="62"/>
        <v/>
      </c>
      <c r="AS92" s="119" t="str">
        <f t="shared" si="63"/>
        <v/>
      </c>
      <c r="AT92" s="119" t="str">
        <f t="shared" si="64"/>
        <v/>
      </c>
      <c r="AU92" s="119" t="str">
        <f t="shared" si="65"/>
        <v/>
      </c>
      <c r="AV92" s="119" t="str">
        <f t="shared" si="66"/>
        <v/>
      </c>
      <c r="AW92" s="119" t="str">
        <f t="shared" si="67"/>
        <v/>
      </c>
      <c r="AX92" s="119" t="str">
        <f t="shared" si="68"/>
        <v/>
      </c>
      <c r="AY92" s="119" t="str">
        <f t="shared" si="69"/>
        <v/>
      </c>
      <c r="AZ92" s="119" t="str">
        <f t="shared" si="70"/>
        <v/>
      </c>
      <c r="BA92" s="119" t="str">
        <f t="shared" si="71"/>
        <v/>
      </c>
      <c r="BB92" s="119" t="str">
        <f t="shared" si="72"/>
        <v/>
      </c>
      <c r="BC92" s="119" t="str">
        <f t="shared" si="73"/>
        <v/>
      </c>
      <c r="BD92" s="114"/>
      <c r="BE92" s="114"/>
      <c r="BF92" s="114"/>
      <c r="BG92" s="114"/>
      <c r="BH92" s="114"/>
      <c r="BI92" s="114"/>
      <c r="BJ92" s="114"/>
      <c r="BK92" s="114"/>
      <c r="BL92" s="114"/>
      <c r="BM92" s="114"/>
      <c r="BN92" s="114"/>
      <c r="BO92" s="114"/>
      <c r="BP92" s="114"/>
      <c r="BQ92" s="114"/>
      <c r="BR92" s="114"/>
      <c r="BS92" s="114"/>
      <c r="BT92" s="114"/>
      <c r="BU92" s="114"/>
      <c r="BV92" s="114"/>
      <c r="BW92" s="114"/>
      <c r="BX92" s="114"/>
      <c r="BY92" s="114"/>
      <c r="BZ92" s="114"/>
      <c r="CA92" s="114"/>
    </row>
    <row r="93" spans="2:79">
      <c r="B93" s="119">
        <v>77</v>
      </c>
      <c r="C93" s="125" t="s">
        <v>335</v>
      </c>
      <c r="D93" s="119">
        <v>18</v>
      </c>
      <c r="E93" s="121" t="s">
        <v>91</v>
      </c>
      <c r="F93" s="119">
        <v>4</v>
      </c>
      <c r="G93" s="120"/>
      <c r="H93" s="120"/>
      <c r="I93" s="120"/>
      <c r="J93" s="120"/>
      <c r="K93" s="121"/>
      <c r="N93" s="167" t="str">
        <f t="shared" si="51"/>
        <v>入力不備</v>
      </c>
      <c r="O93" s="137"/>
      <c r="P93" s="119"/>
      <c r="Q93" s="119"/>
      <c r="R93" s="119"/>
      <c r="S93" s="119"/>
      <c r="T93" s="119"/>
      <c r="U93" s="137"/>
      <c r="V93" s="119"/>
      <c r="W93" s="119" t="s">
        <v>325</v>
      </c>
      <c r="X93" s="119"/>
      <c r="Y93" s="119"/>
      <c r="Z93" s="137"/>
      <c r="AA93" s="119">
        <f t="shared" si="74"/>
        <v>0</v>
      </c>
      <c r="AB93" s="119">
        <f t="shared" si="75"/>
        <v>0</v>
      </c>
      <c r="AC93" s="119">
        <f t="shared" si="76"/>
        <v>0</v>
      </c>
      <c r="AD93" s="119">
        <f t="shared" si="77"/>
        <v>0</v>
      </c>
      <c r="AE93" s="137"/>
      <c r="AF93" s="119" t="str">
        <f t="shared" si="52"/>
        <v>●</v>
      </c>
      <c r="AG93" s="119">
        <f t="shared" si="53"/>
        <v>0</v>
      </c>
      <c r="AH93" s="119">
        <f t="shared" si="54"/>
        <v>0</v>
      </c>
      <c r="AI93" s="119">
        <f t="shared" si="55"/>
        <v>0</v>
      </c>
      <c r="AJ93" s="119">
        <f t="shared" si="56"/>
        <v>0</v>
      </c>
      <c r="AK93" s="137"/>
      <c r="AL93" s="119" t="str">
        <f t="shared" si="57"/>
        <v/>
      </c>
      <c r="AM93" s="119" t="str">
        <f t="shared" si="58"/>
        <v/>
      </c>
      <c r="AN93" s="119" t="str">
        <f t="shared" si="78"/>
        <v/>
      </c>
      <c r="AO93" s="119" t="str">
        <f t="shared" si="59"/>
        <v/>
      </c>
      <c r="AP93" s="119" t="str">
        <f t="shared" si="60"/>
        <v/>
      </c>
      <c r="AQ93" s="119" t="str">
        <f t="shared" si="61"/>
        <v/>
      </c>
      <c r="AR93" s="119" t="str">
        <f t="shared" si="62"/>
        <v/>
      </c>
      <c r="AS93" s="119" t="str">
        <f t="shared" si="63"/>
        <v/>
      </c>
      <c r="AT93" s="119" t="str">
        <f t="shared" si="64"/>
        <v/>
      </c>
      <c r="AU93" s="119" t="str">
        <f t="shared" si="65"/>
        <v/>
      </c>
      <c r="AV93" s="119" t="str">
        <f t="shared" si="66"/>
        <v/>
      </c>
      <c r="AW93" s="119" t="str">
        <f t="shared" si="67"/>
        <v/>
      </c>
      <c r="AX93" s="119" t="str">
        <f t="shared" si="68"/>
        <v/>
      </c>
      <c r="AY93" s="119" t="str">
        <f t="shared" si="69"/>
        <v/>
      </c>
      <c r="AZ93" s="119" t="str">
        <f t="shared" si="70"/>
        <v/>
      </c>
      <c r="BA93" s="119" t="str">
        <f t="shared" si="71"/>
        <v/>
      </c>
      <c r="BB93" s="119" t="str">
        <f t="shared" si="72"/>
        <v/>
      </c>
      <c r="BC93" s="119" t="str">
        <f t="shared" si="73"/>
        <v/>
      </c>
      <c r="BD93" s="114"/>
      <c r="BE93" s="114"/>
      <c r="BF93" s="114"/>
      <c r="BG93" s="114"/>
      <c r="BH93" s="114"/>
      <c r="BI93" s="114"/>
      <c r="BJ93" s="114"/>
      <c r="BK93" s="114"/>
      <c r="BL93" s="114"/>
      <c r="BM93" s="114"/>
      <c r="BN93" s="114"/>
      <c r="BO93" s="114"/>
      <c r="BP93" s="114"/>
      <c r="BQ93" s="114"/>
      <c r="BR93" s="114"/>
      <c r="BS93" s="114"/>
      <c r="BT93" s="114"/>
      <c r="BU93" s="114"/>
      <c r="BV93" s="114"/>
      <c r="BW93" s="114"/>
      <c r="BX93" s="114"/>
      <c r="BY93" s="114"/>
      <c r="BZ93" s="114"/>
      <c r="CA93" s="114"/>
    </row>
    <row r="94" spans="2:79">
      <c r="B94" s="119">
        <v>78</v>
      </c>
      <c r="C94" s="125" t="s">
        <v>335</v>
      </c>
      <c r="D94" s="119">
        <v>22</v>
      </c>
      <c r="E94" s="121" t="s">
        <v>95</v>
      </c>
      <c r="F94" s="119">
        <v>3</v>
      </c>
      <c r="G94" s="120"/>
      <c r="H94" s="120"/>
      <c r="I94" s="120"/>
      <c r="J94" s="166"/>
      <c r="K94" s="121"/>
      <c r="N94" s="167" t="str">
        <f t="shared" si="51"/>
        <v>入力不備</v>
      </c>
      <c r="O94" s="137"/>
      <c r="P94" s="119">
        <v>1</v>
      </c>
      <c r="Q94" s="119">
        <v>1</v>
      </c>
      <c r="R94" s="119">
        <v>2</v>
      </c>
      <c r="S94" s="119">
        <v>3</v>
      </c>
      <c r="T94" s="119"/>
      <c r="U94" s="137"/>
      <c r="V94" s="119"/>
      <c r="W94" s="119" t="s">
        <v>325</v>
      </c>
      <c r="X94" s="119"/>
      <c r="Y94" s="119"/>
      <c r="Z94" s="137"/>
      <c r="AA94" s="119">
        <f t="shared" si="74"/>
        <v>0</v>
      </c>
      <c r="AB94" s="119">
        <f t="shared" si="75"/>
        <v>0</v>
      </c>
      <c r="AC94" s="119">
        <f t="shared" si="76"/>
        <v>0</v>
      </c>
      <c r="AD94" s="119" t="str">
        <f t="shared" si="77"/>
        <v>パターンなし</v>
      </c>
      <c r="AE94" s="137"/>
      <c r="AF94" s="119" t="str">
        <f t="shared" si="52"/>
        <v>●</v>
      </c>
      <c r="AG94" s="119">
        <f t="shared" si="53"/>
        <v>0</v>
      </c>
      <c r="AH94" s="119">
        <f t="shared" si="54"/>
        <v>0</v>
      </c>
      <c r="AI94" s="119">
        <f t="shared" si="55"/>
        <v>1</v>
      </c>
      <c r="AJ94" s="119">
        <f t="shared" si="56"/>
        <v>0</v>
      </c>
      <c r="AK94" s="137"/>
      <c r="AL94" s="119" t="str">
        <f t="shared" si="57"/>
        <v/>
      </c>
      <c r="AM94" s="119" t="str">
        <f t="shared" si="58"/>
        <v/>
      </c>
      <c r="AN94" s="119" t="str">
        <f t="shared" si="78"/>
        <v/>
      </c>
      <c r="AO94" s="119" t="str">
        <f t="shared" si="59"/>
        <v/>
      </c>
      <c r="AP94" s="119" t="str">
        <f t="shared" si="60"/>
        <v/>
      </c>
      <c r="AQ94" s="119" t="str">
        <f t="shared" si="61"/>
        <v/>
      </c>
      <c r="AR94" s="119" t="str">
        <f t="shared" si="62"/>
        <v/>
      </c>
      <c r="AS94" s="119" t="str">
        <f t="shared" si="63"/>
        <v/>
      </c>
      <c r="AT94" s="119" t="str">
        <f t="shared" si="64"/>
        <v/>
      </c>
      <c r="AU94" s="119" t="str">
        <f t="shared" si="65"/>
        <v/>
      </c>
      <c r="AV94" s="119" t="str">
        <f t="shared" si="66"/>
        <v/>
      </c>
      <c r="AW94" s="119" t="str">
        <f t="shared" si="67"/>
        <v/>
      </c>
      <c r="AX94" s="119" t="str">
        <f t="shared" si="68"/>
        <v/>
      </c>
      <c r="AY94" s="119" t="str">
        <f t="shared" si="69"/>
        <v/>
      </c>
      <c r="AZ94" s="119" t="str">
        <f t="shared" si="70"/>
        <v/>
      </c>
      <c r="BA94" s="119" t="str">
        <f t="shared" si="71"/>
        <v/>
      </c>
      <c r="BB94" s="119" t="str">
        <f t="shared" si="72"/>
        <v/>
      </c>
      <c r="BC94" s="119" t="str">
        <f t="shared" si="73"/>
        <v/>
      </c>
      <c r="BD94" s="114"/>
      <c r="BE94" s="114"/>
      <c r="BF94" s="114"/>
      <c r="BG94" s="114"/>
      <c r="BH94" s="114"/>
      <c r="BI94" s="114"/>
      <c r="BJ94" s="114"/>
      <c r="BK94" s="114"/>
      <c r="BL94" s="114"/>
      <c r="BM94" s="114"/>
      <c r="BN94" s="114"/>
      <c r="BO94" s="114"/>
      <c r="BP94" s="114"/>
      <c r="BQ94" s="114"/>
      <c r="BR94" s="114"/>
      <c r="BS94" s="114"/>
      <c r="BT94" s="114"/>
      <c r="BU94" s="114"/>
      <c r="BV94" s="114"/>
      <c r="BW94" s="114"/>
      <c r="BX94" s="114"/>
      <c r="BY94" s="114"/>
      <c r="BZ94" s="114"/>
      <c r="CA94" s="114"/>
    </row>
    <row r="95" spans="2:79">
      <c r="B95" s="119">
        <v>79</v>
      </c>
      <c r="C95" s="125" t="s">
        <v>335</v>
      </c>
      <c r="D95" s="119">
        <v>24</v>
      </c>
      <c r="E95" s="121" t="s">
        <v>97</v>
      </c>
      <c r="F95" s="119">
        <v>4</v>
      </c>
      <c r="G95" s="120"/>
      <c r="H95" s="120"/>
      <c r="I95" s="120"/>
      <c r="J95" s="120"/>
      <c r="K95" s="121"/>
      <c r="N95" s="167" t="str">
        <f t="shared" si="51"/>
        <v>入力不備</v>
      </c>
      <c r="O95" s="137"/>
      <c r="P95" s="119"/>
      <c r="Q95" s="119"/>
      <c r="R95" s="119"/>
      <c r="S95" s="119"/>
      <c r="T95" s="119"/>
      <c r="U95" s="137"/>
      <c r="V95" s="119"/>
      <c r="W95" s="119" t="s">
        <v>325</v>
      </c>
      <c r="X95" s="119"/>
      <c r="Y95" s="119"/>
      <c r="Z95" s="137"/>
      <c r="AA95" s="119">
        <f t="shared" si="74"/>
        <v>0</v>
      </c>
      <c r="AB95" s="119">
        <f t="shared" si="75"/>
        <v>0</v>
      </c>
      <c r="AC95" s="119">
        <f t="shared" si="76"/>
        <v>0</v>
      </c>
      <c r="AD95" s="119">
        <f t="shared" si="77"/>
        <v>0</v>
      </c>
      <c r="AE95" s="137"/>
      <c r="AF95" s="119" t="str">
        <f t="shared" si="52"/>
        <v>●</v>
      </c>
      <c r="AG95" s="119">
        <f t="shared" si="53"/>
        <v>0</v>
      </c>
      <c r="AH95" s="119">
        <f t="shared" si="54"/>
        <v>0</v>
      </c>
      <c r="AI95" s="119">
        <f t="shared" si="55"/>
        <v>0</v>
      </c>
      <c r="AJ95" s="119">
        <f t="shared" si="56"/>
        <v>0</v>
      </c>
      <c r="AK95" s="137"/>
      <c r="AL95" s="119" t="str">
        <f t="shared" si="57"/>
        <v/>
      </c>
      <c r="AM95" s="119" t="str">
        <f t="shared" si="58"/>
        <v/>
      </c>
      <c r="AN95" s="119" t="str">
        <f t="shared" si="78"/>
        <v/>
      </c>
      <c r="AO95" s="119" t="str">
        <f t="shared" si="59"/>
        <v/>
      </c>
      <c r="AP95" s="119" t="str">
        <f t="shared" si="60"/>
        <v/>
      </c>
      <c r="AQ95" s="119" t="str">
        <f t="shared" si="61"/>
        <v/>
      </c>
      <c r="AR95" s="119" t="str">
        <f t="shared" si="62"/>
        <v/>
      </c>
      <c r="AS95" s="119" t="str">
        <f t="shared" si="63"/>
        <v/>
      </c>
      <c r="AT95" s="119" t="str">
        <f t="shared" si="64"/>
        <v/>
      </c>
      <c r="AU95" s="119" t="str">
        <f t="shared" si="65"/>
        <v/>
      </c>
      <c r="AV95" s="119" t="str">
        <f t="shared" si="66"/>
        <v/>
      </c>
      <c r="AW95" s="119" t="str">
        <f t="shared" si="67"/>
        <v/>
      </c>
      <c r="AX95" s="119" t="str">
        <f t="shared" si="68"/>
        <v/>
      </c>
      <c r="AY95" s="119" t="str">
        <f t="shared" si="69"/>
        <v/>
      </c>
      <c r="AZ95" s="119" t="str">
        <f t="shared" si="70"/>
        <v/>
      </c>
      <c r="BA95" s="119" t="str">
        <f t="shared" si="71"/>
        <v/>
      </c>
      <c r="BB95" s="119" t="str">
        <f t="shared" si="72"/>
        <v/>
      </c>
      <c r="BC95" s="119" t="str">
        <f t="shared" si="73"/>
        <v/>
      </c>
      <c r="BD95" s="114"/>
      <c r="BE95" s="114"/>
      <c r="BF95" s="114"/>
      <c r="BG95" s="114"/>
      <c r="BH95" s="114"/>
      <c r="BI95" s="114"/>
      <c r="BJ95" s="114"/>
      <c r="BK95" s="114"/>
      <c r="BL95" s="114"/>
      <c r="BM95" s="114"/>
      <c r="BN95" s="114"/>
      <c r="BO95" s="114"/>
      <c r="BP95" s="114"/>
      <c r="BQ95" s="114"/>
      <c r="BR95" s="114"/>
      <c r="BS95" s="114"/>
      <c r="BT95" s="114"/>
      <c r="BU95" s="114"/>
      <c r="BV95" s="114"/>
      <c r="BW95" s="114"/>
      <c r="BX95" s="114"/>
      <c r="BY95" s="114"/>
      <c r="BZ95" s="114"/>
      <c r="CA95" s="114"/>
    </row>
    <row r="96" spans="2:79">
      <c r="B96" s="119">
        <v>80</v>
      </c>
      <c r="C96" s="125" t="s">
        <v>335</v>
      </c>
      <c r="D96" s="119">
        <v>26</v>
      </c>
      <c r="E96" s="121" t="s">
        <v>99</v>
      </c>
      <c r="F96" s="119">
        <v>3</v>
      </c>
      <c r="G96" s="120"/>
      <c r="H96" s="120"/>
      <c r="I96" s="120"/>
      <c r="J96" s="166"/>
      <c r="K96" s="121"/>
      <c r="N96" s="167" t="str">
        <f t="shared" si="51"/>
        <v>入力不備</v>
      </c>
      <c r="O96" s="137"/>
      <c r="P96" s="119"/>
      <c r="Q96" s="119"/>
      <c r="R96" s="119"/>
      <c r="S96" s="119"/>
      <c r="T96" s="119"/>
      <c r="U96" s="137"/>
      <c r="V96" s="119"/>
      <c r="W96" s="119" t="s">
        <v>325</v>
      </c>
      <c r="X96" s="119"/>
      <c r="Y96" s="119"/>
      <c r="Z96" s="137"/>
      <c r="AA96" s="119">
        <f t="shared" si="74"/>
        <v>0</v>
      </c>
      <c r="AB96" s="119">
        <f t="shared" si="75"/>
        <v>0</v>
      </c>
      <c r="AC96" s="119">
        <f t="shared" si="76"/>
        <v>0</v>
      </c>
      <c r="AD96" s="119" t="str">
        <f t="shared" si="77"/>
        <v>パターンなし</v>
      </c>
      <c r="AE96" s="137"/>
      <c r="AF96" s="119" t="str">
        <f t="shared" si="52"/>
        <v>●</v>
      </c>
      <c r="AG96" s="119">
        <f t="shared" si="53"/>
        <v>0</v>
      </c>
      <c r="AH96" s="119">
        <f t="shared" si="54"/>
        <v>0</v>
      </c>
      <c r="AI96" s="119">
        <f t="shared" si="55"/>
        <v>1</v>
      </c>
      <c r="AJ96" s="119">
        <f t="shared" si="56"/>
        <v>0</v>
      </c>
      <c r="AK96" s="137"/>
      <c r="AL96" s="119" t="str">
        <f t="shared" si="57"/>
        <v/>
      </c>
      <c r="AM96" s="119" t="str">
        <f t="shared" si="58"/>
        <v/>
      </c>
      <c r="AN96" s="119" t="str">
        <f t="shared" si="78"/>
        <v/>
      </c>
      <c r="AO96" s="119" t="str">
        <f t="shared" si="59"/>
        <v/>
      </c>
      <c r="AP96" s="119" t="str">
        <f t="shared" si="60"/>
        <v/>
      </c>
      <c r="AQ96" s="119" t="str">
        <f t="shared" si="61"/>
        <v/>
      </c>
      <c r="AR96" s="119" t="str">
        <f t="shared" si="62"/>
        <v/>
      </c>
      <c r="AS96" s="119" t="str">
        <f t="shared" si="63"/>
        <v/>
      </c>
      <c r="AT96" s="119" t="str">
        <f t="shared" si="64"/>
        <v/>
      </c>
      <c r="AU96" s="119" t="str">
        <f t="shared" si="65"/>
        <v/>
      </c>
      <c r="AV96" s="119" t="str">
        <f t="shared" si="66"/>
        <v/>
      </c>
      <c r="AW96" s="119" t="str">
        <f t="shared" si="67"/>
        <v/>
      </c>
      <c r="AX96" s="119" t="str">
        <f t="shared" si="68"/>
        <v/>
      </c>
      <c r="AY96" s="119" t="str">
        <f t="shared" si="69"/>
        <v/>
      </c>
      <c r="AZ96" s="119" t="str">
        <f t="shared" si="70"/>
        <v/>
      </c>
      <c r="BA96" s="119" t="str">
        <f t="shared" si="71"/>
        <v/>
      </c>
      <c r="BB96" s="119" t="str">
        <f t="shared" si="72"/>
        <v/>
      </c>
      <c r="BC96" s="119" t="str">
        <f t="shared" si="73"/>
        <v/>
      </c>
      <c r="BD96" s="114"/>
      <c r="BE96" s="114"/>
      <c r="BF96" s="114"/>
      <c r="BG96" s="114"/>
      <c r="BH96" s="114"/>
      <c r="BI96" s="114"/>
      <c r="BJ96" s="114"/>
      <c r="BK96" s="114"/>
      <c r="BL96" s="114"/>
      <c r="BM96" s="114"/>
      <c r="BN96" s="114"/>
      <c r="BO96" s="114"/>
      <c r="BP96" s="114"/>
      <c r="BQ96" s="114"/>
      <c r="BR96" s="114"/>
      <c r="BS96" s="114"/>
      <c r="BT96" s="114"/>
      <c r="BU96" s="114"/>
      <c r="BV96" s="114"/>
      <c r="BW96" s="114"/>
      <c r="BX96" s="114"/>
      <c r="BY96" s="114"/>
      <c r="BZ96" s="114"/>
      <c r="CA96" s="114"/>
    </row>
    <row r="97" spans="2:79">
      <c r="B97" s="119">
        <v>81</v>
      </c>
      <c r="C97" s="125" t="s">
        <v>335</v>
      </c>
      <c r="D97" s="119">
        <v>28</v>
      </c>
      <c r="E97" s="121" t="s">
        <v>101</v>
      </c>
      <c r="F97" s="119">
        <v>3</v>
      </c>
      <c r="G97" s="120"/>
      <c r="H97" s="120"/>
      <c r="I97" s="120"/>
      <c r="J97" s="166"/>
      <c r="K97" s="121"/>
      <c r="N97" s="167" t="str">
        <f t="shared" si="51"/>
        <v>入力不備</v>
      </c>
      <c r="O97" s="137"/>
      <c r="P97" s="119"/>
      <c r="Q97" s="119"/>
      <c r="R97" s="119"/>
      <c r="S97" s="119"/>
      <c r="T97" s="119"/>
      <c r="U97" s="137"/>
      <c r="V97" s="119"/>
      <c r="W97" s="119"/>
      <c r="X97" s="119"/>
      <c r="Y97" s="119"/>
      <c r="Z97" s="137"/>
      <c r="AA97" s="119">
        <f t="shared" si="74"/>
        <v>0</v>
      </c>
      <c r="AB97" s="119">
        <f t="shared" si="75"/>
        <v>0</v>
      </c>
      <c r="AC97" s="119">
        <f t="shared" si="76"/>
        <v>0</v>
      </c>
      <c r="AD97" s="119" t="str">
        <f t="shared" si="77"/>
        <v>パターンなし</v>
      </c>
      <c r="AE97" s="137"/>
      <c r="AF97" s="119" t="str">
        <f t="shared" si="52"/>
        <v>●</v>
      </c>
      <c r="AG97" s="119">
        <f t="shared" si="53"/>
        <v>0</v>
      </c>
      <c r="AH97" s="119">
        <f t="shared" si="54"/>
        <v>0</v>
      </c>
      <c r="AI97" s="119">
        <f t="shared" si="55"/>
        <v>1</v>
      </c>
      <c r="AJ97" s="119">
        <f t="shared" si="56"/>
        <v>0</v>
      </c>
      <c r="AK97" s="137"/>
      <c r="AL97" s="119" t="str">
        <f t="shared" si="57"/>
        <v/>
      </c>
      <c r="AM97" s="119" t="str">
        <f t="shared" si="58"/>
        <v/>
      </c>
      <c r="AN97" s="119" t="str">
        <f t="shared" si="78"/>
        <v/>
      </c>
      <c r="AO97" s="119" t="str">
        <f t="shared" si="59"/>
        <v/>
      </c>
      <c r="AP97" s="119" t="str">
        <f t="shared" si="60"/>
        <v/>
      </c>
      <c r="AQ97" s="119" t="str">
        <f t="shared" si="61"/>
        <v/>
      </c>
      <c r="AR97" s="119" t="str">
        <f t="shared" si="62"/>
        <v/>
      </c>
      <c r="AS97" s="119" t="str">
        <f t="shared" si="63"/>
        <v/>
      </c>
      <c r="AT97" s="119" t="str">
        <f t="shared" si="64"/>
        <v/>
      </c>
      <c r="AU97" s="119" t="str">
        <f t="shared" si="65"/>
        <v/>
      </c>
      <c r="AV97" s="119" t="str">
        <f t="shared" si="66"/>
        <v/>
      </c>
      <c r="AW97" s="119" t="str">
        <f t="shared" si="67"/>
        <v/>
      </c>
      <c r="AX97" s="119" t="str">
        <f t="shared" si="68"/>
        <v/>
      </c>
      <c r="AY97" s="119" t="str">
        <f t="shared" si="69"/>
        <v/>
      </c>
      <c r="AZ97" s="119" t="str">
        <f t="shared" si="70"/>
        <v/>
      </c>
      <c r="BA97" s="119" t="str">
        <f t="shared" si="71"/>
        <v/>
      </c>
      <c r="BB97" s="119" t="str">
        <f t="shared" si="72"/>
        <v/>
      </c>
      <c r="BC97" s="119" t="str">
        <f t="shared" si="73"/>
        <v/>
      </c>
      <c r="BD97" s="114"/>
      <c r="BE97" s="114"/>
      <c r="BF97" s="114"/>
      <c r="BG97" s="114"/>
      <c r="BH97" s="114"/>
      <c r="BI97" s="114"/>
      <c r="BJ97" s="114"/>
      <c r="BK97" s="114"/>
      <c r="BL97" s="114"/>
      <c r="BM97" s="114"/>
      <c r="BN97" s="114"/>
      <c r="BO97" s="114"/>
      <c r="BP97" s="114"/>
      <c r="BQ97" s="114"/>
      <c r="BR97" s="114"/>
      <c r="BS97" s="114"/>
      <c r="BT97" s="114"/>
      <c r="BU97" s="114"/>
      <c r="BV97" s="114"/>
      <c r="BW97" s="114"/>
      <c r="BX97" s="114"/>
      <c r="BY97" s="114"/>
      <c r="BZ97" s="114"/>
      <c r="CA97" s="114"/>
    </row>
    <row r="98" spans="2:79">
      <c r="B98" s="119">
        <v>82</v>
      </c>
      <c r="C98" s="125" t="s">
        <v>335</v>
      </c>
      <c r="D98" s="119">
        <v>31</v>
      </c>
      <c r="E98" s="121" t="s">
        <v>104</v>
      </c>
      <c r="F98" s="119">
        <v>4</v>
      </c>
      <c r="G98" s="120"/>
      <c r="H98" s="120"/>
      <c r="I98" s="120"/>
      <c r="J98" s="120"/>
      <c r="K98" s="121"/>
      <c r="N98" s="167" t="str">
        <f t="shared" si="51"/>
        <v>入力不備</v>
      </c>
      <c r="O98" s="137"/>
      <c r="P98" s="119">
        <v>1</v>
      </c>
      <c r="Q98" s="119">
        <v>2</v>
      </c>
      <c r="R98" s="119">
        <v>1</v>
      </c>
      <c r="S98" s="119">
        <v>4</v>
      </c>
      <c r="T98" s="119">
        <v>3</v>
      </c>
      <c r="U98" s="137"/>
      <c r="V98" s="119"/>
      <c r="W98" s="119" t="s">
        <v>325</v>
      </c>
      <c r="X98" s="119"/>
      <c r="Y98" s="119"/>
      <c r="Z98" s="137"/>
      <c r="AA98" s="119">
        <f t="shared" si="74"/>
        <v>0</v>
      </c>
      <c r="AB98" s="119">
        <f t="shared" si="75"/>
        <v>0</v>
      </c>
      <c r="AC98" s="119">
        <f t="shared" si="76"/>
        <v>0</v>
      </c>
      <c r="AD98" s="119">
        <f t="shared" si="77"/>
        <v>0</v>
      </c>
      <c r="AE98" s="137"/>
      <c r="AF98" s="119" t="str">
        <f t="shared" si="52"/>
        <v>●</v>
      </c>
      <c r="AG98" s="119">
        <f t="shared" si="53"/>
        <v>0</v>
      </c>
      <c r="AH98" s="119">
        <f t="shared" si="54"/>
        <v>0</v>
      </c>
      <c r="AI98" s="119">
        <f t="shared" si="55"/>
        <v>0</v>
      </c>
      <c r="AJ98" s="119">
        <f t="shared" si="56"/>
        <v>0</v>
      </c>
      <c r="AK98" s="137"/>
      <c r="AL98" s="119" t="str">
        <f t="shared" si="57"/>
        <v/>
      </c>
      <c r="AM98" s="119" t="str">
        <f t="shared" si="58"/>
        <v/>
      </c>
      <c r="AN98" s="119" t="str">
        <f t="shared" si="78"/>
        <v/>
      </c>
      <c r="AO98" s="119" t="str">
        <f t="shared" si="59"/>
        <v/>
      </c>
      <c r="AP98" s="119" t="str">
        <f t="shared" si="60"/>
        <v/>
      </c>
      <c r="AQ98" s="119" t="str">
        <f t="shared" si="61"/>
        <v/>
      </c>
      <c r="AR98" s="119" t="str">
        <f t="shared" si="62"/>
        <v/>
      </c>
      <c r="AS98" s="119" t="str">
        <f t="shared" si="63"/>
        <v/>
      </c>
      <c r="AT98" s="119" t="str">
        <f t="shared" si="64"/>
        <v/>
      </c>
      <c r="AU98" s="119" t="str">
        <f t="shared" si="65"/>
        <v/>
      </c>
      <c r="AV98" s="119" t="str">
        <f t="shared" si="66"/>
        <v/>
      </c>
      <c r="AW98" s="119" t="str">
        <f t="shared" si="67"/>
        <v/>
      </c>
      <c r="AX98" s="119" t="str">
        <f t="shared" si="68"/>
        <v/>
      </c>
      <c r="AY98" s="119" t="str">
        <f t="shared" si="69"/>
        <v/>
      </c>
      <c r="AZ98" s="119" t="str">
        <f t="shared" si="70"/>
        <v/>
      </c>
      <c r="BA98" s="119" t="str">
        <f t="shared" si="71"/>
        <v/>
      </c>
      <c r="BB98" s="119" t="str">
        <f t="shared" si="72"/>
        <v/>
      </c>
      <c r="BC98" s="119" t="str">
        <f t="shared" si="73"/>
        <v/>
      </c>
      <c r="BD98" s="114"/>
      <c r="BE98" s="114"/>
      <c r="BF98" s="114"/>
      <c r="BG98" s="114"/>
      <c r="BH98" s="114"/>
      <c r="BI98" s="114"/>
      <c r="BJ98" s="114"/>
      <c r="BK98" s="114"/>
      <c r="BL98" s="114"/>
      <c r="BM98" s="114"/>
      <c r="BN98" s="114"/>
      <c r="BO98" s="114"/>
      <c r="BP98" s="114"/>
      <c r="BQ98" s="114"/>
      <c r="BR98" s="114"/>
      <c r="BS98" s="114"/>
      <c r="BT98" s="114"/>
      <c r="BU98" s="114"/>
      <c r="BV98" s="114"/>
      <c r="BW98" s="114"/>
      <c r="BX98" s="114"/>
      <c r="BY98" s="114"/>
      <c r="BZ98" s="114"/>
      <c r="CA98" s="114"/>
    </row>
    <row r="99" spans="2:79">
      <c r="B99" s="119">
        <v>83</v>
      </c>
      <c r="C99" s="125" t="s">
        <v>335</v>
      </c>
      <c r="D99" s="119">
        <v>32</v>
      </c>
      <c r="E99" s="121" t="s">
        <v>105</v>
      </c>
      <c r="F99" s="119">
        <v>4</v>
      </c>
      <c r="G99" s="120"/>
      <c r="H99" s="120"/>
      <c r="I99" s="120"/>
      <c r="J99" s="120"/>
      <c r="K99" s="121"/>
      <c r="N99" s="167" t="str">
        <f t="shared" si="51"/>
        <v>入力不備</v>
      </c>
      <c r="O99" s="137"/>
      <c r="P99" s="119"/>
      <c r="Q99" s="119"/>
      <c r="R99" s="119"/>
      <c r="S99" s="119"/>
      <c r="T99" s="119"/>
      <c r="U99" s="137"/>
      <c r="V99" s="119"/>
      <c r="W99" s="119" t="s">
        <v>325</v>
      </c>
      <c r="X99" s="119"/>
      <c r="Y99" s="119"/>
      <c r="Z99" s="137"/>
      <c r="AA99" s="119">
        <f t="shared" si="74"/>
        <v>0</v>
      </c>
      <c r="AB99" s="119">
        <f t="shared" si="75"/>
        <v>0</v>
      </c>
      <c r="AC99" s="119">
        <f t="shared" si="76"/>
        <v>0</v>
      </c>
      <c r="AD99" s="119">
        <f t="shared" si="77"/>
        <v>0</v>
      </c>
      <c r="AE99" s="137"/>
      <c r="AF99" s="119" t="str">
        <f t="shared" si="52"/>
        <v>●</v>
      </c>
      <c r="AG99" s="119">
        <f t="shared" si="53"/>
        <v>0</v>
      </c>
      <c r="AH99" s="119">
        <f t="shared" si="54"/>
        <v>0</v>
      </c>
      <c r="AI99" s="119">
        <f t="shared" si="55"/>
        <v>0</v>
      </c>
      <c r="AJ99" s="119">
        <f t="shared" si="56"/>
        <v>0</v>
      </c>
      <c r="AK99" s="137"/>
      <c r="AL99" s="119" t="str">
        <f t="shared" si="57"/>
        <v/>
      </c>
      <c r="AM99" s="119" t="str">
        <f t="shared" si="58"/>
        <v/>
      </c>
      <c r="AN99" s="119" t="str">
        <f t="shared" si="78"/>
        <v/>
      </c>
      <c r="AO99" s="119" t="str">
        <f t="shared" si="59"/>
        <v/>
      </c>
      <c r="AP99" s="119" t="str">
        <f t="shared" si="60"/>
        <v/>
      </c>
      <c r="AQ99" s="119" t="str">
        <f t="shared" si="61"/>
        <v/>
      </c>
      <c r="AR99" s="119" t="str">
        <f t="shared" si="62"/>
        <v/>
      </c>
      <c r="AS99" s="119" t="str">
        <f t="shared" si="63"/>
        <v/>
      </c>
      <c r="AT99" s="119" t="str">
        <f t="shared" si="64"/>
        <v/>
      </c>
      <c r="AU99" s="119" t="str">
        <f t="shared" si="65"/>
        <v/>
      </c>
      <c r="AV99" s="119" t="str">
        <f t="shared" si="66"/>
        <v/>
      </c>
      <c r="AW99" s="119" t="str">
        <f t="shared" si="67"/>
        <v/>
      </c>
      <c r="AX99" s="119" t="str">
        <f t="shared" si="68"/>
        <v/>
      </c>
      <c r="AY99" s="119" t="str">
        <f t="shared" si="69"/>
        <v/>
      </c>
      <c r="AZ99" s="119" t="str">
        <f t="shared" si="70"/>
        <v/>
      </c>
      <c r="BA99" s="119" t="str">
        <f t="shared" si="71"/>
        <v/>
      </c>
      <c r="BB99" s="119" t="str">
        <f t="shared" si="72"/>
        <v/>
      </c>
      <c r="BC99" s="119" t="str">
        <f t="shared" si="73"/>
        <v/>
      </c>
      <c r="BD99" s="114"/>
      <c r="BE99" s="114"/>
      <c r="BF99" s="114"/>
      <c r="BG99" s="114"/>
      <c r="BH99" s="114"/>
      <c r="BI99" s="114"/>
      <c r="BJ99" s="114"/>
      <c r="BK99" s="114"/>
      <c r="BL99" s="114"/>
      <c r="BM99" s="114"/>
      <c r="BN99" s="114"/>
      <c r="BO99" s="114"/>
      <c r="BP99" s="114"/>
      <c r="BQ99" s="114"/>
      <c r="BR99" s="114"/>
      <c r="BS99" s="114"/>
      <c r="BT99" s="114"/>
      <c r="BU99" s="114"/>
      <c r="BV99" s="114"/>
      <c r="BW99" s="114"/>
      <c r="BX99" s="114"/>
      <c r="BY99" s="114"/>
      <c r="BZ99" s="114"/>
      <c r="CA99" s="114"/>
    </row>
    <row r="100" spans="2:79">
      <c r="B100" s="119">
        <v>84</v>
      </c>
      <c r="C100" s="125" t="s">
        <v>335</v>
      </c>
      <c r="D100" s="119">
        <v>36</v>
      </c>
      <c r="E100" s="121" t="s">
        <v>108</v>
      </c>
      <c r="F100" s="119">
        <v>4</v>
      </c>
      <c r="G100" s="120"/>
      <c r="H100" s="120"/>
      <c r="I100" s="120"/>
      <c r="J100" s="120"/>
      <c r="K100" s="121"/>
      <c r="N100" s="167" t="str">
        <f t="shared" si="51"/>
        <v>入力不備</v>
      </c>
      <c r="O100" s="137"/>
      <c r="P100" s="119"/>
      <c r="Q100" s="119"/>
      <c r="R100" s="119"/>
      <c r="S100" s="119"/>
      <c r="T100" s="119"/>
      <c r="U100" s="137"/>
      <c r="V100" s="119"/>
      <c r="W100" s="119" t="s">
        <v>325</v>
      </c>
      <c r="X100" s="119"/>
      <c r="Y100" s="119"/>
      <c r="Z100" s="137"/>
      <c r="AA100" s="119">
        <f t="shared" si="74"/>
        <v>0</v>
      </c>
      <c r="AB100" s="119">
        <f t="shared" si="75"/>
        <v>0</v>
      </c>
      <c r="AC100" s="119">
        <f t="shared" si="76"/>
        <v>0</v>
      </c>
      <c r="AD100" s="119">
        <f t="shared" si="77"/>
        <v>0</v>
      </c>
      <c r="AE100" s="137"/>
      <c r="AF100" s="119" t="str">
        <f t="shared" si="52"/>
        <v>●</v>
      </c>
      <c r="AG100" s="119">
        <f t="shared" si="53"/>
        <v>0</v>
      </c>
      <c r="AH100" s="119">
        <f t="shared" si="54"/>
        <v>0</v>
      </c>
      <c r="AI100" s="119">
        <f t="shared" si="55"/>
        <v>0</v>
      </c>
      <c r="AJ100" s="119">
        <f t="shared" si="56"/>
        <v>0</v>
      </c>
      <c r="AK100" s="137"/>
      <c r="AL100" s="119" t="str">
        <f t="shared" si="57"/>
        <v/>
      </c>
      <c r="AM100" s="119" t="str">
        <f t="shared" si="58"/>
        <v/>
      </c>
      <c r="AN100" s="119" t="str">
        <f t="shared" si="78"/>
        <v/>
      </c>
      <c r="AO100" s="119" t="str">
        <f t="shared" si="59"/>
        <v/>
      </c>
      <c r="AP100" s="119" t="str">
        <f t="shared" si="60"/>
        <v/>
      </c>
      <c r="AQ100" s="119" t="str">
        <f t="shared" si="61"/>
        <v/>
      </c>
      <c r="AR100" s="119" t="str">
        <f t="shared" si="62"/>
        <v/>
      </c>
      <c r="AS100" s="119" t="str">
        <f t="shared" si="63"/>
        <v/>
      </c>
      <c r="AT100" s="119" t="str">
        <f t="shared" si="64"/>
        <v/>
      </c>
      <c r="AU100" s="119" t="str">
        <f t="shared" si="65"/>
        <v/>
      </c>
      <c r="AV100" s="119" t="str">
        <f t="shared" si="66"/>
        <v/>
      </c>
      <c r="AW100" s="119" t="str">
        <f t="shared" si="67"/>
        <v/>
      </c>
      <c r="AX100" s="119" t="str">
        <f t="shared" si="68"/>
        <v/>
      </c>
      <c r="AY100" s="119" t="str">
        <f t="shared" si="69"/>
        <v/>
      </c>
      <c r="AZ100" s="119" t="str">
        <f t="shared" si="70"/>
        <v/>
      </c>
      <c r="BA100" s="119" t="str">
        <f t="shared" si="71"/>
        <v/>
      </c>
      <c r="BB100" s="119" t="str">
        <f t="shared" si="72"/>
        <v/>
      </c>
      <c r="BC100" s="119" t="str">
        <f t="shared" si="73"/>
        <v/>
      </c>
      <c r="BD100" s="114"/>
      <c r="BE100" s="114"/>
      <c r="BF100" s="114"/>
      <c r="BG100" s="114"/>
      <c r="BH100" s="114"/>
      <c r="BI100" s="114"/>
      <c r="BJ100" s="114"/>
      <c r="BK100" s="114"/>
      <c r="BL100" s="114"/>
      <c r="BM100" s="114"/>
      <c r="BN100" s="114"/>
      <c r="BO100" s="114"/>
      <c r="BP100" s="114"/>
      <c r="BQ100" s="114"/>
      <c r="BR100" s="114"/>
      <c r="BS100" s="114"/>
      <c r="BT100" s="114"/>
      <c r="BU100" s="114"/>
      <c r="BV100" s="114"/>
      <c r="BW100" s="114"/>
      <c r="BX100" s="114"/>
      <c r="BY100" s="114"/>
      <c r="BZ100" s="114"/>
      <c r="CA100" s="114"/>
    </row>
    <row r="101" spans="2:79">
      <c r="B101" s="119">
        <v>85</v>
      </c>
      <c r="C101" s="125" t="s">
        <v>335</v>
      </c>
      <c r="D101" s="119">
        <v>38</v>
      </c>
      <c r="E101" s="121" t="s">
        <v>110</v>
      </c>
      <c r="F101" s="119">
        <v>2</v>
      </c>
      <c r="G101" s="120"/>
      <c r="H101" s="120"/>
      <c r="I101" s="166"/>
      <c r="J101" s="166"/>
      <c r="K101" s="121"/>
      <c r="N101" s="167" t="str">
        <f t="shared" si="51"/>
        <v>入力不備</v>
      </c>
      <c r="O101" s="137"/>
      <c r="P101" s="119"/>
      <c r="Q101" s="119"/>
      <c r="R101" s="119"/>
      <c r="S101" s="119"/>
      <c r="T101" s="119"/>
      <c r="U101" s="137"/>
      <c r="V101" s="119" t="s">
        <v>325</v>
      </c>
      <c r="W101" s="119"/>
      <c r="X101" s="119"/>
      <c r="Y101" s="119"/>
      <c r="Z101" s="137"/>
      <c r="AA101" s="119">
        <f t="shared" si="74"/>
        <v>0</v>
      </c>
      <c r="AB101" s="119">
        <f t="shared" si="75"/>
        <v>0</v>
      </c>
      <c r="AC101" s="119" t="str">
        <f t="shared" si="76"/>
        <v>パターンなし</v>
      </c>
      <c r="AD101" s="119" t="str">
        <f t="shared" si="77"/>
        <v>パターンなし</v>
      </c>
      <c r="AE101" s="137"/>
      <c r="AF101" s="119" t="str">
        <f t="shared" si="52"/>
        <v>●</v>
      </c>
      <c r="AG101" s="119">
        <f t="shared" si="53"/>
        <v>0</v>
      </c>
      <c r="AH101" s="119">
        <f t="shared" si="54"/>
        <v>0</v>
      </c>
      <c r="AI101" s="119">
        <f t="shared" si="55"/>
        <v>2</v>
      </c>
      <c r="AJ101" s="119">
        <f t="shared" si="56"/>
        <v>0</v>
      </c>
      <c r="AK101" s="137"/>
      <c r="AL101" s="119" t="str">
        <f t="shared" si="57"/>
        <v/>
      </c>
      <c r="AM101" s="119" t="str">
        <f t="shared" si="58"/>
        <v/>
      </c>
      <c r="AN101" s="119" t="str">
        <f t="shared" si="78"/>
        <v/>
      </c>
      <c r="AO101" s="119" t="str">
        <f t="shared" si="59"/>
        <v/>
      </c>
      <c r="AP101" s="119" t="str">
        <f t="shared" si="60"/>
        <v/>
      </c>
      <c r="AQ101" s="119" t="str">
        <f t="shared" si="61"/>
        <v/>
      </c>
      <c r="AR101" s="119" t="str">
        <f t="shared" si="62"/>
        <v/>
      </c>
      <c r="AS101" s="119" t="str">
        <f t="shared" si="63"/>
        <v/>
      </c>
      <c r="AT101" s="119" t="str">
        <f t="shared" si="64"/>
        <v/>
      </c>
      <c r="AU101" s="119" t="str">
        <f t="shared" si="65"/>
        <v/>
      </c>
      <c r="AV101" s="119" t="str">
        <f t="shared" si="66"/>
        <v/>
      </c>
      <c r="AW101" s="119" t="str">
        <f t="shared" si="67"/>
        <v/>
      </c>
      <c r="AX101" s="119" t="str">
        <f t="shared" si="68"/>
        <v/>
      </c>
      <c r="AY101" s="119" t="str">
        <f t="shared" si="69"/>
        <v/>
      </c>
      <c r="AZ101" s="119" t="str">
        <f t="shared" si="70"/>
        <v/>
      </c>
      <c r="BA101" s="119" t="str">
        <f t="shared" si="71"/>
        <v/>
      </c>
      <c r="BB101" s="119" t="str">
        <f t="shared" si="72"/>
        <v/>
      </c>
      <c r="BC101" s="119" t="str">
        <f t="shared" si="73"/>
        <v/>
      </c>
      <c r="BD101" s="114"/>
      <c r="BE101" s="114"/>
      <c r="BF101" s="114"/>
      <c r="BG101" s="114"/>
      <c r="BH101" s="114"/>
      <c r="BI101" s="114"/>
      <c r="BJ101" s="114"/>
      <c r="BK101" s="114"/>
      <c r="BL101" s="114"/>
      <c r="BM101" s="114"/>
      <c r="BN101" s="114"/>
      <c r="BO101" s="114"/>
      <c r="BP101" s="114"/>
      <c r="BQ101" s="114"/>
      <c r="BR101" s="114"/>
      <c r="BS101" s="114"/>
      <c r="BT101" s="114"/>
      <c r="BU101" s="114"/>
      <c r="BV101" s="114"/>
      <c r="BW101" s="114"/>
      <c r="BX101" s="114"/>
      <c r="BY101" s="114"/>
      <c r="BZ101" s="114"/>
      <c r="CA101" s="114"/>
    </row>
    <row r="102" spans="2:79">
      <c r="B102" s="119">
        <v>86</v>
      </c>
      <c r="C102" s="125" t="s">
        <v>335</v>
      </c>
      <c r="D102" s="119">
        <v>41</v>
      </c>
      <c r="E102" s="121" t="s">
        <v>112</v>
      </c>
      <c r="F102" s="119">
        <v>3</v>
      </c>
      <c r="G102" s="120"/>
      <c r="H102" s="120"/>
      <c r="I102" s="120"/>
      <c r="J102" s="166"/>
      <c r="K102" s="121"/>
      <c r="N102" s="167" t="str">
        <f t="shared" si="51"/>
        <v>入力不備</v>
      </c>
      <c r="O102" s="137"/>
      <c r="P102" s="119"/>
      <c r="Q102" s="119"/>
      <c r="R102" s="119"/>
      <c r="S102" s="119"/>
      <c r="T102" s="119"/>
      <c r="U102" s="137"/>
      <c r="V102" s="119"/>
      <c r="W102" s="119" t="s">
        <v>325</v>
      </c>
      <c r="X102" s="119"/>
      <c r="Y102" s="119"/>
      <c r="Z102" s="137"/>
      <c r="AA102" s="119">
        <f t="shared" si="74"/>
        <v>0</v>
      </c>
      <c r="AB102" s="119">
        <f t="shared" si="75"/>
        <v>0</v>
      </c>
      <c r="AC102" s="119">
        <f t="shared" si="76"/>
        <v>0</v>
      </c>
      <c r="AD102" s="119" t="str">
        <f t="shared" si="77"/>
        <v>パターンなし</v>
      </c>
      <c r="AE102" s="137"/>
      <c r="AF102" s="119" t="str">
        <f t="shared" si="52"/>
        <v>●</v>
      </c>
      <c r="AG102" s="119">
        <f t="shared" si="53"/>
        <v>0</v>
      </c>
      <c r="AH102" s="119">
        <f t="shared" si="54"/>
        <v>0</v>
      </c>
      <c r="AI102" s="119">
        <f t="shared" si="55"/>
        <v>1</v>
      </c>
      <c r="AJ102" s="119">
        <f t="shared" si="56"/>
        <v>0</v>
      </c>
      <c r="AK102" s="137"/>
      <c r="AL102" s="119" t="str">
        <f t="shared" si="57"/>
        <v/>
      </c>
      <c r="AM102" s="119" t="str">
        <f t="shared" si="58"/>
        <v/>
      </c>
      <c r="AN102" s="119" t="str">
        <f t="shared" si="78"/>
        <v/>
      </c>
      <c r="AO102" s="119" t="str">
        <f t="shared" si="59"/>
        <v/>
      </c>
      <c r="AP102" s="119" t="str">
        <f t="shared" si="60"/>
        <v/>
      </c>
      <c r="AQ102" s="119" t="str">
        <f t="shared" si="61"/>
        <v/>
      </c>
      <c r="AR102" s="119" t="str">
        <f t="shared" si="62"/>
        <v/>
      </c>
      <c r="AS102" s="119" t="str">
        <f t="shared" si="63"/>
        <v/>
      </c>
      <c r="AT102" s="119" t="str">
        <f t="shared" si="64"/>
        <v/>
      </c>
      <c r="AU102" s="119" t="str">
        <f t="shared" si="65"/>
        <v/>
      </c>
      <c r="AV102" s="119" t="str">
        <f t="shared" si="66"/>
        <v/>
      </c>
      <c r="AW102" s="119" t="str">
        <f t="shared" si="67"/>
        <v/>
      </c>
      <c r="AX102" s="119" t="str">
        <f t="shared" si="68"/>
        <v/>
      </c>
      <c r="AY102" s="119" t="str">
        <f t="shared" si="69"/>
        <v/>
      </c>
      <c r="AZ102" s="119" t="str">
        <f t="shared" si="70"/>
        <v/>
      </c>
      <c r="BA102" s="119" t="str">
        <f t="shared" si="71"/>
        <v/>
      </c>
      <c r="BB102" s="119" t="str">
        <f t="shared" si="72"/>
        <v/>
      </c>
      <c r="BC102" s="119" t="str">
        <f t="shared" si="73"/>
        <v/>
      </c>
      <c r="BD102" s="114"/>
      <c r="BE102" s="114"/>
      <c r="BF102" s="114"/>
      <c r="BG102" s="114"/>
      <c r="BH102" s="114"/>
      <c r="BI102" s="114"/>
      <c r="BJ102" s="114"/>
      <c r="BK102" s="114"/>
      <c r="BL102" s="114"/>
      <c r="BM102" s="114"/>
      <c r="BN102" s="114"/>
      <c r="BO102" s="114"/>
      <c r="BP102" s="114"/>
      <c r="BQ102" s="114"/>
      <c r="BR102" s="114"/>
      <c r="BS102" s="114"/>
      <c r="BT102" s="114"/>
      <c r="BU102" s="114"/>
      <c r="BV102" s="114"/>
      <c r="BW102" s="114"/>
      <c r="BX102" s="114"/>
      <c r="BY102" s="114"/>
      <c r="BZ102" s="114"/>
      <c r="CA102" s="114"/>
    </row>
    <row r="103" spans="2:79">
      <c r="B103" s="119">
        <v>87</v>
      </c>
      <c r="C103" s="125" t="s">
        <v>335</v>
      </c>
      <c r="D103" s="119">
        <v>42</v>
      </c>
      <c r="E103" s="121" t="s">
        <v>113</v>
      </c>
      <c r="F103" s="119">
        <v>2</v>
      </c>
      <c r="G103" s="120"/>
      <c r="H103" s="120"/>
      <c r="I103" s="166"/>
      <c r="J103" s="166"/>
      <c r="K103" s="121"/>
      <c r="N103" s="167" t="str">
        <f t="shared" si="51"/>
        <v>入力不備</v>
      </c>
      <c r="O103" s="137"/>
      <c r="P103" s="119"/>
      <c r="Q103" s="119"/>
      <c r="R103" s="119"/>
      <c r="S103" s="119"/>
      <c r="T103" s="119"/>
      <c r="U103" s="137"/>
      <c r="V103" s="119"/>
      <c r="W103" s="119"/>
      <c r="X103" s="119"/>
      <c r="Y103" s="119"/>
      <c r="Z103" s="137"/>
      <c r="AA103" s="119">
        <f t="shared" si="74"/>
        <v>0</v>
      </c>
      <c r="AB103" s="119">
        <f t="shared" si="75"/>
        <v>0</v>
      </c>
      <c r="AC103" s="119" t="str">
        <f t="shared" si="76"/>
        <v>パターンなし</v>
      </c>
      <c r="AD103" s="119" t="str">
        <f t="shared" si="77"/>
        <v>パターンなし</v>
      </c>
      <c r="AE103" s="137"/>
      <c r="AF103" s="119" t="str">
        <f t="shared" si="52"/>
        <v>●</v>
      </c>
      <c r="AG103" s="119">
        <f t="shared" si="53"/>
        <v>0</v>
      </c>
      <c r="AH103" s="119">
        <f t="shared" si="54"/>
        <v>0</v>
      </c>
      <c r="AI103" s="119">
        <f t="shared" si="55"/>
        <v>2</v>
      </c>
      <c r="AJ103" s="119">
        <f t="shared" si="56"/>
        <v>0</v>
      </c>
      <c r="AK103" s="137"/>
      <c r="AL103" s="119" t="str">
        <f t="shared" si="57"/>
        <v/>
      </c>
      <c r="AM103" s="119" t="str">
        <f t="shared" si="58"/>
        <v/>
      </c>
      <c r="AN103" s="119" t="str">
        <f t="shared" si="78"/>
        <v/>
      </c>
      <c r="AO103" s="119" t="str">
        <f t="shared" si="59"/>
        <v/>
      </c>
      <c r="AP103" s="119" t="str">
        <f t="shared" si="60"/>
        <v/>
      </c>
      <c r="AQ103" s="119" t="str">
        <f t="shared" si="61"/>
        <v/>
      </c>
      <c r="AR103" s="119" t="str">
        <f t="shared" si="62"/>
        <v/>
      </c>
      <c r="AS103" s="119" t="str">
        <f t="shared" si="63"/>
        <v/>
      </c>
      <c r="AT103" s="119" t="str">
        <f t="shared" si="64"/>
        <v/>
      </c>
      <c r="AU103" s="119" t="str">
        <f t="shared" si="65"/>
        <v/>
      </c>
      <c r="AV103" s="119" t="str">
        <f t="shared" si="66"/>
        <v/>
      </c>
      <c r="AW103" s="119" t="str">
        <f t="shared" si="67"/>
        <v/>
      </c>
      <c r="AX103" s="119" t="str">
        <f t="shared" si="68"/>
        <v/>
      </c>
      <c r="AY103" s="119" t="str">
        <f t="shared" si="69"/>
        <v/>
      </c>
      <c r="AZ103" s="119" t="str">
        <f t="shared" si="70"/>
        <v/>
      </c>
      <c r="BA103" s="119" t="str">
        <f t="shared" si="71"/>
        <v/>
      </c>
      <c r="BB103" s="119" t="str">
        <f t="shared" si="72"/>
        <v/>
      </c>
      <c r="BC103" s="119" t="str">
        <f t="shared" si="73"/>
        <v/>
      </c>
      <c r="BD103" s="114"/>
      <c r="BE103" s="114"/>
      <c r="BF103" s="114"/>
      <c r="BG103" s="114"/>
      <c r="BH103" s="114"/>
      <c r="BI103" s="114"/>
      <c r="BJ103" s="114"/>
      <c r="BK103" s="114"/>
      <c r="BL103" s="114"/>
      <c r="BM103" s="114"/>
      <c r="BN103" s="114"/>
      <c r="BO103" s="114"/>
      <c r="BP103" s="114"/>
      <c r="BQ103" s="114"/>
      <c r="BR103" s="114"/>
      <c r="BS103" s="114"/>
      <c r="BT103" s="114"/>
      <c r="BU103" s="114"/>
      <c r="BV103" s="114"/>
      <c r="BW103" s="114"/>
      <c r="BX103" s="114"/>
      <c r="BY103" s="114"/>
      <c r="BZ103" s="114"/>
      <c r="CA103" s="114"/>
    </row>
    <row r="104" spans="2:79">
      <c r="B104" s="119">
        <v>88</v>
      </c>
      <c r="C104" s="125" t="s">
        <v>335</v>
      </c>
      <c r="D104" s="119">
        <v>43</v>
      </c>
      <c r="E104" s="121" t="s">
        <v>114</v>
      </c>
      <c r="F104" s="119">
        <v>3</v>
      </c>
      <c r="G104" s="120"/>
      <c r="H104" s="120"/>
      <c r="I104" s="120"/>
      <c r="J104" s="166"/>
      <c r="K104" s="121"/>
      <c r="N104" s="167" t="str">
        <f t="shared" si="51"/>
        <v>入力不備</v>
      </c>
      <c r="O104" s="137"/>
      <c r="P104" s="119"/>
      <c r="Q104" s="119"/>
      <c r="R104" s="119"/>
      <c r="S104" s="119"/>
      <c r="T104" s="119"/>
      <c r="U104" s="137"/>
      <c r="V104" s="119"/>
      <c r="W104" s="119" t="s">
        <v>325</v>
      </c>
      <c r="X104" s="119"/>
      <c r="Y104" s="119"/>
      <c r="Z104" s="137"/>
      <c r="AA104" s="119">
        <f t="shared" si="74"/>
        <v>0</v>
      </c>
      <c r="AB104" s="119">
        <f t="shared" si="75"/>
        <v>0</v>
      </c>
      <c r="AC104" s="119">
        <f t="shared" si="76"/>
        <v>0</v>
      </c>
      <c r="AD104" s="119" t="str">
        <f t="shared" si="77"/>
        <v>パターンなし</v>
      </c>
      <c r="AE104" s="137"/>
      <c r="AF104" s="119" t="str">
        <f t="shared" si="52"/>
        <v>●</v>
      </c>
      <c r="AG104" s="119">
        <f t="shared" si="53"/>
        <v>0</v>
      </c>
      <c r="AH104" s="119">
        <f t="shared" si="54"/>
        <v>0</v>
      </c>
      <c r="AI104" s="119">
        <f t="shared" si="55"/>
        <v>1</v>
      </c>
      <c r="AJ104" s="119">
        <f t="shared" si="56"/>
        <v>0</v>
      </c>
      <c r="AK104" s="137"/>
      <c r="AL104" s="119" t="str">
        <f t="shared" si="57"/>
        <v/>
      </c>
      <c r="AM104" s="119" t="str">
        <f t="shared" si="58"/>
        <v/>
      </c>
      <c r="AN104" s="119" t="str">
        <f t="shared" si="78"/>
        <v/>
      </c>
      <c r="AO104" s="119" t="str">
        <f t="shared" si="59"/>
        <v/>
      </c>
      <c r="AP104" s="119" t="str">
        <f t="shared" si="60"/>
        <v/>
      </c>
      <c r="AQ104" s="119" t="str">
        <f t="shared" si="61"/>
        <v/>
      </c>
      <c r="AR104" s="119" t="str">
        <f t="shared" si="62"/>
        <v/>
      </c>
      <c r="AS104" s="119" t="str">
        <f t="shared" si="63"/>
        <v/>
      </c>
      <c r="AT104" s="119" t="str">
        <f t="shared" si="64"/>
        <v/>
      </c>
      <c r="AU104" s="119" t="str">
        <f t="shared" si="65"/>
        <v/>
      </c>
      <c r="AV104" s="119" t="str">
        <f t="shared" si="66"/>
        <v/>
      </c>
      <c r="AW104" s="119" t="str">
        <f t="shared" si="67"/>
        <v/>
      </c>
      <c r="AX104" s="119" t="str">
        <f t="shared" si="68"/>
        <v/>
      </c>
      <c r="AY104" s="119" t="str">
        <f t="shared" si="69"/>
        <v/>
      </c>
      <c r="AZ104" s="119" t="str">
        <f t="shared" si="70"/>
        <v/>
      </c>
      <c r="BA104" s="119" t="str">
        <f t="shared" si="71"/>
        <v/>
      </c>
      <c r="BB104" s="119" t="str">
        <f t="shared" si="72"/>
        <v/>
      </c>
      <c r="BC104" s="119" t="str">
        <f t="shared" si="73"/>
        <v/>
      </c>
      <c r="BD104" s="114"/>
      <c r="BE104" s="114"/>
      <c r="BF104" s="114"/>
      <c r="BG104" s="114"/>
      <c r="BH104" s="114"/>
      <c r="BI104" s="114"/>
      <c r="BJ104" s="114"/>
      <c r="BK104" s="114"/>
      <c r="BL104" s="114"/>
      <c r="BM104" s="114"/>
      <c r="BN104" s="114"/>
      <c r="BO104" s="114"/>
      <c r="BP104" s="114"/>
      <c r="BQ104" s="114"/>
      <c r="BR104" s="114"/>
      <c r="BS104" s="114"/>
      <c r="BT104" s="114"/>
      <c r="BU104" s="114"/>
      <c r="BV104" s="114"/>
      <c r="BW104" s="114"/>
      <c r="BX104" s="114"/>
      <c r="BY104" s="114"/>
      <c r="BZ104" s="114"/>
      <c r="CA104" s="114"/>
    </row>
    <row r="105" spans="2:79">
      <c r="B105" s="119">
        <v>89</v>
      </c>
      <c r="C105" s="125" t="s">
        <v>335</v>
      </c>
      <c r="D105" s="119">
        <v>45</v>
      </c>
      <c r="E105" s="121" t="s">
        <v>116</v>
      </c>
      <c r="F105" s="119">
        <v>3</v>
      </c>
      <c r="G105" s="120"/>
      <c r="H105" s="120"/>
      <c r="I105" s="120"/>
      <c r="J105" s="166"/>
      <c r="K105" s="121"/>
      <c r="N105" s="167" t="str">
        <f t="shared" si="51"/>
        <v>入力不備</v>
      </c>
      <c r="O105" s="137"/>
      <c r="P105" s="119"/>
      <c r="Q105" s="119"/>
      <c r="R105" s="119"/>
      <c r="S105" s="119"/>
      <c r="T105" s="119"/>
      <c r="U105" s="137"/>
      <c r="V105" s="119"/>
      <c r="W105" s="119" t="s">
        <v>325</v>
      </c>
      <c r="X105" s="119"/>
      <c r="Y105" s="119"/>
      <c r="Z105" s="137"/>
      <c r="AA105" s="119">
        <f t="shared" si="74"/>
        <v>0</v>
      </c>
      <c r="AB105" s="119">
        <f t="shared" si="75"/>
        <v>0</v>
      </c>
      <c r="AC105" s="119">
        <f t="shared" si="76"/>
        <v>0</v>
      </c>
      <c r="AD105" s="119" t="str">
        <f t="shared" si="77"/>
        <v>パターンなし</v>
      </c>
      <c r="AE105" s="137"/>
      <c r="AF105" s="119" t="str">
        <f t="shared" si="52"/>
        <v>●</v>
      </c>
      <c r="AG105" s="119">
        <f t="shared" si="53"/>
        <v>0</v>
      </c>
      <c r="AH105" s="119">
        <f t="shared" si="54"/>
        <v>0</v>
      </c>
      <c r="AI105" s="119">
        <f t="shared" si="55"/>
        <v>1</v>
      </c>
      <c r="AJ105" s="119">
        <f t="shared" si="56"/>
        <v>0</v>
      </c>
      <c r="AK105" s="137"/>
      <c r="AL105" s="119" t="str">
        <f t="shared" si="57"/>
        <v/>
      </c>
      <c r="AM105" s="119" t="str">
        <f t="shared" si="58"/>
        <v/>
      </c>
      <c r="AN105" s="119" t="str">
        <f t="shared" si="78"/>
        <v/>
      </c>
      <c r="AO105" s="119" t="str">
        <f t="shared" si="59"/>
        <v/>
      </c>
      <c r="AP105" s="119" t="str">
        <f t="shared" si="60"/>
        <v/>
      </c>
      <c r="AQ105" s="119" t="str">
        <f t="shared" si="61"/>
        <v/>
      </c>
      <c r="AR105" s="119" t="str">
        <f t="shared" si="62"/>
        <v/>
      </c>
      <c r="AS105" s="119" t="str">
        <f t="shared" si="63"/>
        <v/>
      </c>
      <c r="AT105" s="119" t="str">
        <f t="shared" si="64"/>
        <v/>
      </c>
      <c r="AU105" s="119" t="str">
        <f t="shared" si="65"/>
        <v/>
      </c>
      <c r="AV105" s="119" t="str">
        <f t="shared" si="66"/>
        <v/>
      </c>
      <c r="AW105" s="119" t="str">
        <f t="shared" si="67"/>
        <v/>
      </c>
      <c r="AX105" s="119" t="str">
        <f t="shared" si="68"/>
        <v/>
      </c>
      <c r="AY105" s="119" t="str">
        <f t="shared" si="69"/>
        <v/>
      </c>
      <c r="AZ105" s="119" t="str">
        <f t="shared" si="70"/>
        <v/>
      </c>
      <c r="BA105" s="119" t="str">
        <f t="shared" si="71"/>
        <v/>
      </c>
      <c r="BB105" s="119" t="str">
        <f t="shared" si="72"/>
        <v/>
      </c>
      <c r="BC105" s="119" t="str">
        <f t="shared" si="73"/>
        <v/>
      </c>
      <c r="BD105" s="114"/>
      <c r="BE105" s="114"/>
      <c r="BF105" s="114"/>
      <c r="BG105" s="114"/>
      <c r="BH105" s="114"/>
      <c r="BI105" s="114"/>
      <c r="BJ105" s="114"/>
      <c r="BK105" s="114"/>
      <c r="BL105" s="114"/>
      <c r="BM105" s="114"/>
      <c r="BN105" s="114"/>
      <c r="BO105" s="114"/>
      <c r="BP105" s="114"/>
      <c r="BQ105" s="114"/>
      <c r="BR105" s="114"/>
      <c r="BS105" s="114"/>
      <c r="BT105" s="114"/>
      <c r="BU105" s="114"/>
      <c r="BV105" s="114"/>
      <c r="BW105" s="114"/>
      <c r="BX105" s="114"/>
      <c r="BY105" s="114"/>
      <c r="BZ105" s="114"/>
      <c r="CA105" s="114"/>
    </row>
    <row r="106" spans="2:79">
      <c r="B106" s="119">
        <v>90</v>
      </c>
      <c r="C106" s="125" t="s">
        <v>335</v>
      </c>
      <c r="D106" s="119">
        <v>50</v>
      </c>
      <c r="E106" s="121" t="s">
        <v>339</v>
      </c>
      <c r="F106" s="119">
        <v>2</v>
      </c>
      <c r="G106" s="120"/>
      <c r="H106" s="120"/>
      <c r="I106" s="166"/>
      <c r="J106" s="166"/>
      <c r="K106" s="121"/>
      <c r="N106" s="167" t="str">
        <f t="shared" si="51"/>
        <v>入力不備</v>
      </c>
      <c r="O106" s="137"/>
      <c r="P106" s="119"/>
      <c r="Q106" s="119"/>
      <c r="R106" s="119"/>
      <c r="S106" s="119"/>
      <c r="T106" s="119"/>
      <c r="U106" s="137"/>
      <c r="V106" s="119" t="s">
        <v>325</v>
      </c>
      <c r="W106" s="119"/>
      <c r="X106" s="119"/>
      <c r="Y106" s="119"/>
      <c r="Z106" s="137"/>
      <c r="AA106" s="119">
        <f t="shared" si="74"/>
        <v>0</v>
      </c>
      <c r="AB106" s="119">
        <f t="shared" si="75"/>
        <v>0</v>
      </c>
      <c r="AC106" s="119" t="str">
        <f t="shared" si="76"/>
        <v>パターンなし</v>
      </c>
      <c r="AD106" s="119" t="str">
        <f t="shared" si="77"/>
        <v>パターンなし</v>
      </c>
      <c r="AE106" s="137"/>
      <c r="AF106" s="119" t="str">
        <f t="shared" si="52"/>
        <v>●</v>
      </c>
      <c r="AG106" s="119">
        <f t="shared" si="53"/>
        <v>0</v>
      </c>
      <c r="AH106" s="119">
        <f t="shared" si="54"/>
        <v>0</v>
      </c>
      <c r="AI106" s="119">
        <f t="shared" si="55"/>
        <v>2</v>
      </c>
      <c r="AJ106" s="119">
        <f t="shared" si="56"/>
        <v>0</v>
      </c>
      <c r="AK106" s="137"/>
      <c r="AL106" s="119" t="str">
        <f t="shared" si="57"/>
        <v/>
      </c>
      <c r="AM106" s="119" t="str">
        <f t="shared" si="58"/>
        <v/>
      </c>
      <c r="AN106" s="119" t="str">
        <f t="shared" si="78"/>
        <v/>
      </c>
      <c r="AO106" s="119" t="str">
        <f t="shared" si="59"/>
        <v/>
      </c>
      <c r="AP106" s="119" t="str">
        <f t="shared" si="60"/>
        <v/>
      </c>
      <c r="AQ106" s="119" t="str">
        <f t="shared" si="61"/>
        <v/>
      </c>
      <c r="AR106" s="119" t="str">
        <f t="shared" si="62"/>
        <v/>
      </c>
      <c r="AS106" s="119" t="str">
        <f t="shared" si="63"/>
        <v/>
      </c>
      <c r="AT106" s="119" t="str">
        <f t="shared" si="64"/>
        <v/>
      </c>
      <c r="AU106" s="119" t="str">
        <f t="shared" si="65"/>
        <v/>
      </c>
      <c r="AV106" s="119" t="str">
        <f t="shared" si="66"/>
        <v/>
      </c>
      <c r="AW106" s="119" t="str">
        <f t="shared" si="67"/>
        <v/>
      </c>
      <c r="AX106" s="119" t="str">
        <f t="shared" si="68"/>
        <v/>
      </c>
      <c r="AY106" s="119" t="str">
        <f t="shared" si="69"/>
        <v/>
      </c>
      <c r="AZ106" s="119" t="str">
        <f t="shared" si="70"/>
        <v/>
      </c>
      <c r="BA106" s="119" t="str">
        <f t="shared" si="71"/>
        <v/>
      </c>
      <c r="BB106" s="119" t="str">
        <f t="shared" si="72"/>
        <v/>
      </c>
      <c r="BC106" s="119" t="str">
        <f t="shared" si="73"/>
        <v/>
      </c>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row>
    <row r="107" spans="2:79">
      <c r="B107" s="119">
        <v>91</v>
      </c>
      <c r="C107" s="125" t="s">
        <v>335</v>
      </c>
      <c r="D107" s="119">
        <v>52</v>
      </c>
      <c r="E107" s="121" t="s">
        <v>123</v>
      </c>
      <c r="F107" s="119">
        <v>2</v>
      </c>
      <c r="G107" s="120"/>
      <c r="H107" s="120"/>
      <c r="I107" s="166"/>
      <c r="J107" s="166"/>
      <c r="K107" s="121"/>
      <c r="N107" s="167" t="str">
        <f t="shared" si="51"/>
        <v>入力不備</v>
      </c>
      <c r="O107" s="137"/>
      <c r="P107" s="119"/>
      <c r="Q107" s="119"/>
      <c r="R107" s="119"/>
      <c r="S107" s="119"/>
      <c r="T107" s="119"/>
      <c r="U107" s="137"/>
      <c r="V107" s="119"/>
      <c r="W107" s="119" t="s">
        <v>325</v>
      </c>
      <c r="X107" s="119"/>
      <c r="Y107" s="119"/>
      <c r="Z107" s="137"/>
      <c r="AA107" s="119">
        <f t="shared" si="74"/>
        <v>0</v>
      </c>
      <c r="AB107" s="119">
        <f t="shared" si="75"/>
        <v>0</v>
      </c>
      <c r="AC107" s="119" t="str">
        <f t="shared" si="76"/>
        <v>パターンなし</v>
      </c>
      <c r="AD107" s="119" t="str">
        <f t="shared" si="77"/>
        <v>パターンなし</v>
      </c>
      <c r="AE107" s="137"/>
      <c r="AF107" s="119" t="str">
        <f t="shared" si="52"/>
        <v>●</v>
      </c>
      <c r="AG107" s="119">
        <f t="shared" si="53"/>
        <v>0</v>
      </c>
      <c r="AH107" s="119">
        <f t="shared" si="54"/>
        <v>0</v>
      </c>
      <c r="AI107" s="119">
        <f t="shared" si="55"/>
        <v>2</v>
      </c>
      <c r="AJ107" s="119">
        <f t="shared" si="56"/>
        <v>0</v>
      </c>
      <c r="AK107" s="137"/>
      <c r="AL107" s="119" t="str">
        <f t="shared" si="57"/>
        <v/>
      </c>
      <c r="AM107" s="119" t="str">
        <f t="shared" si="58"/>
        <v/>
      </c>
      <c r="AN107" s="119" t="str">
        <f t="shared" si="78"/>
        <v/>
      </c>
      <c r="AO107" s="119" t="str">
        <f t="shared" si="59"/>
        <v/>
      </c>
      <c r="AP107" s="119" t="str">
        <f t="shared" si="60"/>
        <v/>
      </c>
      <c r="AQ107" s="119" t="str">
        <f t="shared" si="61"/>
        <v/>
      </c>
      <c r="AR107" s="119" t="str">
        <f t="shared" si="62"/>
        <v/>
      </c>
      <c r="AS107" s="119" t="str">
        <f t="shared" si="63"/>
        <v/>
      </c>
      <c r="AT107" s="119" t="str">
        <f t="shared" si="64"/>
        <v/>
      </c>
      <c r="AU107" s="119" t="str">
        <f t="shared" si="65"/>
        <v/>
      </c>
      <c r="AV107" s="119" t="str">
        <f t="shared" si="66"/>
        <v/>
      </c>
      <c r="AW107" s="119" t="str">
        <f t="shared" si="67"/>
        <v/>
      </c>
      <c r="AX107" s="119" t="str">
        <f t="shared" si="68"/>
        <v/>
      </c>
      <c r="AY107" s="119" t="str">
        <f t="shared" si="69"/>
        <v/>
      </c>
      <c r="AZ107" s="119" t="str">
        <f t="shared" si="70"/>
        <v/>
      </c>
      <c r="BA107" s="119" t="str">
        <f t="shared" si="71"/>
        <v/>
      </c>
      <c r="BB107" s="119" t="str">
        <f t="shared" si="72"/>
        <v/>
      </c>
      <c r="BC107" s="119" t="str">
        <f t="shared" si="73"/>
        <v/>
      </c>
      <c r="BD107" s="114"/>
      <c r="BE107" s="114"/>
      <c r="BF107" s="114"/>
      <c r="BG107" s="114"/>
      <c r="BH107" s="114"/>
      <c r="BI107" s="114"/>
      <c r="BJ107" s="114"/>
      <c r="BK107" s="114"/>
      <c r="BL107" s="114"/>
      <c r="BM107" s="114"/>
      <c r="BN107" s="114"/>
      <c r="BO107" s="114"/>
      <c r="BP107" s="114"/>
      <c r="BQ107" s="114"/>
      <c r="BR107" s="114"/>
      <c r="BS107" s="114"/>
      <c r="BT107" s="114"/>
      <c r="BU107" s="114"/>
      <c r="BV107" s="114"/>
      <c r="BW107" s="114"/>
      <c r="BX107" s="114"/>
      <c r="BY107" s="114"/>
      <c r="BZ107" s="114"/>
      <c r="CA107" s="114"/>
    </row>
    <row r="108" spans="2:79">
      <c r="B108" s="119">
        <v>92</v>
      </c>
      <c r="C108" s="125" t="s">
        <v>335</v>
      </c>
      <c r="D108" s="119">
        <v>53</v>
      </c>
      <c r="E108" s="121" t="s">
        <v>340</v>
      </c>
      <c r="F108" s="119">
        <v>2</v>
      </c>
      <c r="G108" s="120"/>
      <c r="H108" s="120"/>
      <c r="I108" s="166"/>
      <c r="J108" s="166"/>
      <c r="K108" s="121"/>
      <c r="N108" s="167" t="str">
        <f t="shared" si="51"/>
        <v>入力不備</v>
      </c>
      <c r="O108" s="137"/>
      <c r="P108" s="119"/>
      <c r="Q108" s="119"/>
      <c r="R108" s="119"/>
      <c r="S108" s="119"/>
      <c r="T108" s="119"/>
      <c r="U108" s="137"/>
      <c r="V108" s="119" t="s">
        <v>325</v>
      </c>
      <c r="W108" s="119"/>
      <c r="X108" s="119"/>
      <c r="Y108" s="119"/>
      <c r="Z108" s="137"/>
      <c r="AA108" s="119">
        <f t="shared" si="74"/>
        <v>0</v>
      </c>
      <c r="AB108" s="119">
        <f t="shared" si="75"/>
        <v>0</v>
      </c>
      <c r="AC108" s="119" t="str">
        <f t="shared" si="76"/>
        <v>パターンなし</v>
      </c>
      <c r="AD108" s="119" t="str">
        <f t="shared" si="77"/>
        <v>パターンなし</v>
      </c>
      <c r="AE108" s="137"/>
      <c r="AF108" s="119" t="str">
        <f t="shared" si="52"/>
        <v>●</v>
      </c>
      <c r="AG108" s="119">
        <f t="shared" si="53"/>
        <v>0</v>
      </c>
      <c r="AH108" s="119">
        <f t="shared" si="54"/>
        <v>0</v>
      </c>
      <c r="AI108" s="119">
        <f t="shared" si="55"/>
        <v>2</v>
      </c>
      <c r="AJ108" s="119">
        <f t="shared" si="56"/>
        <v>0</v>
      </c>
      <c r="AK108" s="137"/>
      <c r="AL108" s="119" t="str">
        <f t="shared" si="57"/>
        <v/>
      </c>
      <c r="AM108" s="119" t="str">
        <f t="shared" si="58"/>
        <v/>
      </c>
      <c r="AN108" s="119" t="str">
        <f t="shared" si="78"/>
        <v/>
      </c>
      <c r="AO108" s="119" t="str">
        <f t="shared" si="59"/>
        <v/>
      </c>
      <c r="AP108" s="119" t="str">
        <f t="shared" si="60"/>
        <v/>
      </c>
      <c r="AQ108" s="119" t="str">
        <f t="shared" si="61"/>
        <v/>
      </c>
      <c r="AR108" s="119" t="str">
        <f t="shared" si="62"/>
        <v/>
      </c>
      <c r="AS108" s="119" t="str">
        <f t="shared" si="63"/>
        <v/>
      </c>
      <c r="AT108" s="119" t="str">
        <f t="shared" si="64"/>
        <v/>
      </c>
      <c r="AU108" s="119" t="str">
        <f t="shared" si="65"/>
        <v/>
      </c>
      <c r="AV108" s="119" t="str">
        <f t="shared" si="66"/>
        <v/>
      </c>
      <c r="AW108" s="119" t="str">
        <f t="shared" si="67"/>
        <v/>
      </c>
      <c r="AX108" s="119" t="str">
        <f t="shared" si="68"/>
        <v/>
      </c>
      <c r="AY108" s="119" t="str">
        <f t="shared" si="69"/>
        <v/>
      </c>
      <c r="AZ108" s="119" t="str">
        <f t="shared" si="70"/>
        <v/>
      </c>
      <c r="BA108" s="119" t="str">
        <f t="shared" si="71"/>
        <v/>
      </c>
      <c r="BB108" s="119" t="str">
        <f t="shared" si="72"/>
        <v/>
      </c>
      <c r="BC108" s="119" t="str">
        <f t="shared" si="73"/>
        <v/>
      </c>
      <c r="BD108" s="114"/>
      <c r="BE108" s="114"/>
      <c r="BF108" s="114"/>
      <c r="BG108" s="114"/>
      <c r="BH108" s="114"/>
      <c r="BI108" s="114"/>
      <c r="BJ108" s="114"/>
      <c r="BK108" s="114"/>
      <c r="BL108" s="114"/>
      <c r="BM108" s="114"/>
      <c r="BN108" s="114"/>
      <c r="BO108" s="114"/>
      <c r="BP108" s="114"/>
      <c r="BQ108" s="114"/>
      <c r="BR108" s="114"/>
      <c r="BS108" s="114"/>
      <c r="BT108" s="114"/>
      <c r="BU108" s="114"/>
      <c r="BV108" s="114"/>
      <c r="BW108" s="114"/>
      <c r="BX108" s="114"/>
      <c r="BY108" s="114"/>
      <c r="BZ108" s="114"/>
      <c r="CA108" s="114"/>
    </row>
    <row r="109" spans="2:79">
      <c r="B109" s="119">
        <v>93</v>
      </c>
      <c r="C109" s="125" t="s">
        <v>335</v>
      </c>
      <c r="D109" s="119">
        <v>58</v>
      </c>
      <c r="E109" s="121" t="s">
        <v>129</v>
      </c>
      <c r="F109" s="119">
        <v>2</v>
      </c>
      <c r="G109" s="120"/>
      <c r="H109" s="120"/>
      <c r="I109" s="166"/>
      <c r="J109" s="166"/>
      <c r="K109" s="121"/>
      <c r="N109" s="167" t="str">
        <f t="shared" si="51"/>
        <v>入力不備</v>
      </c>
      <c r="O109" s="137"/>
      <c r="P109" s="119"/>
      <c r="Q109" s="119"/>
      <c r="R109" s="119"/>
      <c r="S109" s="119"/>
      <c r="T109" s="119"/>
      <c r="U109" s="137"/>
      <c r="V109" s="119" t="s">
        <v>325</v>
      </c>
      <c r="W109" s="119"/>
      <c r="X109" s="119"/>
      <c r="Y109" s="119"/>
      <c r="Z109" s="137"/>
      <c r="AA109" s="119">
        <f t="shared" si="74"/>
        <v>0</v>
      </c>
      <c r="AB109" s="119">
        <f t="shared" si="75"/>
        <v>0</v>
      </c>
      <c r="AC109" s="119" t="str">
        <f t="shared" si="76"/>
        <v>パターンなし</v>
      </c>
      <c r="AD109" s="119" t="str">
        <f t="shared" si="77"/>
        <v>パターンなし</v>
      </c>
      <c r="AE109" s="137"/>
      <c r="AF109" s="119" t="str">
        <f t="shared" si="52"/>
        <v>●</v>
      </c>
      <c r="AG109" s="119">
        <f t="shared" si="53"/>
        <v>0</v>
      </c>
      <c r="AH109" s="119">
        <f t="shared" si="54"/>
        <v>0</v>
      </c>
      <c r="AI109" s="119">
        <f t="shared" si="55"/>
        <v>2</v>
      </c>
      <c r="AJ109" s="119">
        <f t="shared" si="56"/>
        <v>0</v>
      </c>
      <c r="AK109" s="137"/>
      <c r="AL109" s="119" t="str">
        <f t="shared" si="57"/>
        <v/>
      </c>
      <c r="AM109" s="119" t="str">
        <f t="shared" si="58"/>
        <v/>
      </c>
      <c r="AN109" s="119" t="str">
        <f t="shared" si="78"/>
        <v/>
      </c>
      <c r="AO109" s="119" t="str">
        <f t="shared" si="59"/>
        <v/>
      </c>
      <c r="AP109" s="119" t="str">
        <f t="shared" si="60"/>
        <v/>
      </c>
      <c r="AQ109" s="119" t="str">
        <f t="shared" si="61"/>
        <v/>
      </c>
      <c r="AR109" s="119" t="str">
        <f t="shared" si="62"/>
        <v/>
      </c>
      <c r="AS109" s="119" t="str">
        <f t="shared" si="63"/>
        <v/>
      </c>
      <c r="AT109" s="119" t="str">
        <f t="shared" si="64"/>
        <v/>
      </c>
      <c r="AU109" s="119" t="str">
        <f t="shared" si="65"/>
        <v/>
      </c>
      <c r="AV109" s="119" t="str">
        <f t="shared" si="66"/>
        <v/>
      </c>
      <c r="AW109" s="119" t="str">
        <f t="shared" si="67"/>
        <v/>
      </c>
      <c r="AX109" s="119" t="str">
        <f t="shared" si="68"/>
        <v/>
      </c>
      <c r="AY109" s="119" t="str">
        <f t="shared" si="69"/>
        <v/>
      </c>
      <c r="AZ109" s="119" t="str">
        <f t="shared" si="70"/>
        <v/>
      </c>
      <c r="BA109" s="119" t="str">
        <f t="shared" si="71"/>
        <v/>
      </c>
      <c r="BB109" s="119" t="str">
        <f t="shared" si="72"/>
        <v/>
      </c>
      <c r="BC109" s="119" t="str">
        <f t="shared" si="73"/>
        <v/>
      </c>
      <c r="BD109" s="114"/>
      <c r="BE109" s="114"/>
      <c r="BF109" s="114"/>
      <c r="BG109" s="114"/>
      <c r="BH109" s="114"/>
      <c r="BI109" s="114"/>
      <c r="BJ109" s="114"/>
      <c r="BK109" s="114"/>
      <c r="BL109" s="114"/>
      <c r="BM109" s="114"/>
      <c r="BN109" s="114"/>
      <c r="BO109" s="114"/>
      <c r="BP109" s="114"/>
      <c r="BQ109" s="114"/>
      <c r="BR109" s="114"/>
      <c r="BS109" s="114"/>
      <c r="BT109" s="114"/>
      <c r="BU109" s="114"/>
      <c r="BV109" s="114"/>
      <c r="BW109" s="114"/>
      <c r="BX109" s="114"/>
      <c r="BY109" s="114"/>
      <c r="BZ109" s="114"/>
      <c r="CA109" s="114"/>
    </row>
    <row r="110" spans="2:79">
      <c r="B110" s="119">
        <v>94</v>
      </c>
      <c r="C110" s="125" t="s">
        <v>335</v>
      </c>
      <c r="D110" s="119">
        <v>60</v>
      </c>
      <c r="E110" s="121" t="s">
        <v>131</v>
      </c>
      <c r="F110" s="119">
        <v>4</v>
      </c>
      <c r="G110" s="120"/>
      <c r="H110" s="120"/>
      <c r="I110" s="120"/>
      <c r="J110" s="120"/>
      <c r="K110" s="121"/>
      <c r="N110" s="167" t="str">
        <f t="shared" si="51"/>
        <v>入力不備</v>
      </c>
      <c r="O110" s="137"/>
      <c r="P110" s="119"/>
      <c r="Q110" s="119"/>
      <c r="R110" s="119"/>
      <c r="S110" s="119"/>
      <c r="T110" s="119"/>
      <c r="U110" s="137"/>
      <c r="V110" s="119"/>
      <c r="W110" s="119" t="s">
        <v>325</v>
      </c>
      <c r="X110" s="119"/>
      <c r="Y110" s="119"/>
      <c r="Z110" s="137"/>
      <c r="AA110" s="119">
        <f t="shared" si="74"/>
        <v>0</v>
      </c>
      <c r="AB110" s="119">
        <f t="shared" si="75"/>
        <v>0</v>
      </c>
      <c r="AC110" s="119">
        <f t="shared" si="76"/>
        <v>0</v>
      </c>
      <c r="AD110" s="119">
        <f t="shared" si="77"/>
        <v>0</v>
      </c>
      <c r="AE110" s="137"/>
      <c r="AF110" s="119" t="str">
        <f t="shared" si="52"/>
        <v>●</v>
      </c>
      <c r="AG110" s="119">
        <f t="shared" si="53"/>
        <v>0</v>
      </c>
      <c r="AH110" s="119">
        <f t="shared" si="54"/>
        <v>0</v>
      </c>
      <c r="AI110" s="119">
        <f t="shared" si="55"/>
        <v>0</v>
      </c>
      <c r="AJ110" s="119">
        <f t="shared" si="56"/>
        <v>0</v>
      </c>
      <c r="AK110" s="137"/>
      <c r="AL110" s="119" t="str">
        <f t="shared" si="57"/>
        <v/>
      </c>
      <c r="AM110" s="119" t="str">
        <f t="shared" si="58"/>
        <v/>
      </c>
      <c r="AN110" s="119" t="str">
        <f t="shared" si="78"/>
        <v/>
      </c>
      <c r="AO110" s="119" t="str">
        <f t="shared" si="59"/>
        <v/>
      </c>
      <c r="AP110" s="119" t="str">
        <f t="shared" si="60"/>
        <v/>
      </c>
      <c r="AQ110" s="119" t="str">
        <f t="shared" si="61"/>
        <v/>
      </c>
      <c r="AR110" s="119" t="str">
        <f t="shared" si="62"/>
        <v/>
      </c>
      <c r="AS110" s="119" t="str">
        <f t="shared" si="63"/>
        <v/>
      </c>
      <c r="AT110" s="119" t="str">
        <f t="shared" si="64"/>
        <v/>
      </c>
      <c r="AU110" s="119" t="str">
        <f t="shared" si="65"/>
        <v/>
      </c>
      <c r="AV110" s="119" t="str">
        <f t="shared" si="66"/>
        <v/>
      </c>
      <c r="AW110" s="119" t="str">
        <f t="shared" si="67"/>
        <v/>
      </c>
      <c r="AX110" s="119" t="str">
        <f t="shared" si="68"/>
        <v/>
      </c>
      <c r="AY110" s="119" t="str">
        <f t="shared" si="69"/>
        <v/>
      </c>
      <c r="AZ110" s="119" t="str">
        <f t="shared" si="70"/>
        <v/>
      </c>
      <c r="BA110" s="119" t="str">
        <f t="shared" si="71"/>
        <v/>
      </c>
      <c r="BB110" s="119" t="str">
        <f t="shared" si="72"/>
        <v/>
      </c>
      <c r="BC110" s="119" t="str">
        <f t="shared" si="73"/>
        <v/>
      </c>
      <c r="BD110" s="114"/>
      <c r="BE110" s="114"/>
      <c r="BF110" s="114"/>
      <c r="BG110" s="114"/>
      <c r="BH110" s="114"/>
      <c r="BI110" s="114"/>
      <c r="BJ110" s="114"/>
      <c r="BK110" s="114"/>
      <c r="BL110" s="114"/>
      <c r="BM110" s="114"/>
      <c r="BN110" s="114"/>
      <c r="BO110" s="114"/>
      <c r="BP110" s="114"/>
      <c r="BQ110" s="114"/>
      <c r="BR110" s="114"/>
      <c r="BS110" s="114"/>
      <c r="BT110" s="114"/>
      <c r="BU110" s="114"/>
      <c r="BV110" s="114"/>
      <c r="BW110" s="114"/>
      <c r="BX110" s="114"/>
      <c r="BY110" s="114"/>
      <c r="BZ110" s="114"/>
      <c r="CA110" s="114"/>
    </row>
    <row r="111" spans="2:79">
      <c r="B111" s="119">
        <v>95</v>
      </c>
      <c r="C111" s="125" t="s">
        <v>335</v>
      </c>
      <c r="D111" s="119">
        <v>62</v>
      </c>
      <c r="E111" s="121" t="s">
        <v>133</v>
      </c>
      <c r="F111" s="119">
        <v>4</v>
      </c>
      <c r="G111" s="120"/>
      <c r="H111" s="120"/>
      <c r="I111" s="120"/>
      <c r="J111" s="120"/>
      <c r="K111" s="121"/>
      <c r="N111" s="167" t="str">
        <f t="shared" si="51"/>
        <v>入力不備</v>
      </c>
      <c r="O111" s="137"/>
      <c r="P111" s="119"/>
      <c r="Q111" s="119"/>
      <c r="R111" s="119"/>
      <c r="S111" s="119"/>
      <c r="T111" s="119"/>
      <c r="U111" s="137"/>
      <c r="V111" s="119"/>
      <c r="W111" s="119" t="s">
        <v>325</v>
      </c>
      <c r="X111" s="119"/>
      <c r="Y111" s="119"/>
      <c r="Z111" s="137"/>
      <c r="AA111" s="119">
        <f t="shared" si="74"/>
        <v>0</v>
      </c>
      <c r="AB111" s="119">
        <f t="shared" si="75"/>
        <v>0</v>
      </c>
      <c r="AC111" s="119">
        <f t="shared" si="76"/>
        <v>0</v>
      </c>
      <c r="AD111" s="119">
        <f t="shared" si="77"/>
        <v>0</v>
      </c>
      <c r="AE111" s="137"/>
      <c r="AF111" s="119" t="str">
        <f t="shared" si="52"/>
        <v>●</v>
      </c>
      <c r="AG111" s="119">
        <f t="shared" si="53"/>
        <v>0</v>
      </c>
      <c r="AH111" s="119">
        <f t="shared" si="54"/>
        <v>0</v>
      </c>
      <c r="AI111" s="119">
        <f t="shared" si="55"/>
        <v>0</v>
      </c>
      <c r="AJ111" s="119">
        <f t="shared" si="56"/>
        <v>0</v>
      </c>
      <c r="AK111" s="137"/>
      <c r="AL111" s="119" t="str">
        <f t="shared" si="57"/>
        <v/>
      </c>
      <c r="AM111" s="119" t="str">
        <f t="shared" si="58"/>
        <v/>
      </c>
      <c r="AN111" s="119" t="str">
        <f t="shared" si="78"/>
        <v/>
      </c>
      <c r="AO111" s="119" t="str">
        <f t="shared" si="59"/>
        <v/>
      </c>
      <c r="AP111" s="119" t="str">
        <f t="shared" si="60"/>
        <v/>
      </c>
      <c r="AQ111" s="119" t="str">
        <f t="shared" si="61"/>
        <v/>
      </c>
      <c r="AR111" s="119" t="str">
        <f t="shared" si="62"/>
        <v/>
      </c>
      <c r="AS111" s="119" t="str">
        <f t="shared" si="63"/>
        <v/>
      </c>
      <c r="AT111" s="119" t="str">
        <f t="shared" si="64"/>
        <v/>
      </c>
      <c r="AU111" s="119" t="str">
        <f t="shared" si="65"/>
        <v/>
      </c>
      <c r="AV111" s="119" t="str">
        <f t="shared" si="66"/>
        <v/>
      </c>
      <c r="AW111" s="119" t="str">
        <f t="shared" si="67"/>
        <v/>
      </c>
      <c r="AX111" s="119" t="str">
        <f t="shared" si="68"/>
        <v/>
      </c>
      <c r="AY111" s="119" t="str">
        <f t="shared" si="69"/>
        <v/>
      </c>
      <c r="AZ111" s="119" t="str">
        <f t="shared" si="70"/>
        <v/>
      </c>
      <c r="BA111" s="119" t="str">
        <f t="shared" si="71"/>
        <v/>
      </c>
      <c r="BB111" s="119" t="str">
        <f t="shared" si="72"/>
        <v/>
      </c>
      <c r="BC111" s="119" t="str">
        <f t="shared" si="73"/>
        <v/>
      </c>
      <c r="BD111" s="114"/>
      <c r="BE111" s="114"/>
      <c r="BF111" s="114"/>
      <c r="BG111" s="114"/>
      <c r="BH111" s="114"/>
      <c r="BI111" s="114"/>
      <c r="BJ111" s="114"/>
      <c r="BK111" s="114"/>
      <c r="BL111" s="114"/>
      <c r="BM111" s="114"/>
      <c r="BN111" s="114"/>
      <c r="BO111" s="114"/>
      <c r="BP111" s="114"/>
      <c r="BQ111" s="114"/>
      <c r="BR111" s="114"/>
      <c r="BS111" s="114"/>
      <c r="BT111" s="114"/>
      <c r="BU111" s="114"/>
      <c r="BV111" s="114"/>
      <c r="BW111" s="114"/>
      <c r="BX111" s="114"/>
      <c r="BY111" s="114"/>
      <c r="BZ111" s="114"/>
      <c r="CA111" s="114"/>
    </row>
    <row r="112" spans="2:79">
      <c r="B112" s="119">
        <v>96</v>
      </c>
      <c r="C112" s="125" t="s">
        <v>335</v>
      </c>
      <c r="D112" s="119">
        <v>63</v>
      </c>
      <c r="E112" s="121" t="s">
        <v>134</v>
      </c>
      <c r="F112" s="119">
        <v>4</v>
      </c>
      <c r="G112" s="120"/>
      <c r="H112" s="120"/>
      <c r="I112" s="120"/>
      <c r="J112" s="120"/>
      <c r="K112" s="121"/>
      <c r="N112" s="167" t="str">
        <f t="shared" si="51"/>
        <v>入力不備</v>
      </c>
      <c r="O112" s="137"/>
      <c r="P112" s="119"/>
      <c r="Q112" s="119"/>
      <c r="R112" s="119"/>
      <c r="S112" s="119"/>
      <c r="T112" s="119"/>
      <c r="U112" s="137"/>
      <c r="V112" s="119"/>
      <c r="W112" s="119" t="s">
        <v>325</v>
      </c>
      <c r="X112" s="119"/>
      <c r="Y112" s="119"/>
      <c r="Z112" s="137"/>
      <c r="AA112" s="119">
        <f t="shared" si="74"/>
        <v>0</v>
      </c>
      <c r="AB112" s="119">
        <f t="shared" si="75"/>
        <v>0</v>
      </c>
      <c r="AC112" s="119">
        <f t="shared" si="76"/>
        <v>0</v>
      </c>
      <c r="AD112" s="119">
        <f t="shared" si="77"/>
        <v>0</v>
      </c>
      <c r="AE112" s="137"/>
      <c r="AF112" s="119" t="str">
        <f t="shared" si="52"/>
        <v>●</v>
      </c>
      <c r="AG112" s="119">
        <f t="shared" si="53"/>
        <v>0</v>
      </c>
      <c r="AH112" s="119">
        <f t="shared" si="54"/>
        <v>0</v>
      </c>
      <c r="AI112" s="119">
        <f t="shared" si="55"/>
        <v>0</v>
      </c>
      <c r="AJ112" s="119">
        <f t="shared" si="56"/>
        <v>0</v>
      </c>
      <c r="AK112" s="137"/>
      <c r="AL112" s="119" t="str">
        <f t="shared" si="57"/>
        <v/>
      </c>
      <c r="AM112" s="119" t="str">
        <f t="shared" si="58"/>
        <v/>
      </c>
      <c r="AN112" s="119" t="str">
        <f t="shared" si="78"/>
        <v/>
      </c>
      <c r="AO112" s="119" t="str">
        <f t="shared" si="59"/>
        <v/>
      </c>
      <c r="AP112" s="119" t="str">
        <f t="shared" si="60"/>
        <v/>
      </c>
      <c r="AQ112" s="119" t="str">
        <f t="shared" si="61"/>
        <v/>
      </c>
      <c r="AR112" s="119" t="str">
        <f t="shared" si="62"/>
        <v/>
      </c>
      <c r="AS112" s="119" t="str">
        <f t="shared" si="63"/>
        <v/>
      </c>
      <c r="AT112" s="119" t="str">
        <f t="shared" si="64"/>
        <v/>
      </c>
      <c r="AU112" s="119" t="str">
        <f t="shared" si="65"/>
        <v/>
      </c>
      <c r="AV112" s="119" t="str">
        <f t="shared" si="66"/>
        <v/>
      </c>
      <c r="AW112" s="119" t="str">
        <f t="shared" si="67"/>
        <v/>
      </c>
      <c r="AX112" s="119" t="str">
        <f t="shared" si="68"/>
        <v/>
      </c>
      <c r="AY112" s="119" t="str">
        <f t="shared" si="69"/>
        <v/>
      </c>
      <c r="AZ112" s="119" t="str">
        <f t="shared" si="70"/>
        <v/>
      </c>
      <c r="BA112" s="119" t="str">
        <f t="shared" si="71"/>
        <v/>
      </c>
      <c r="BB112" s="119" t="str">
        <f t="shared" si="72"/>
        <v/>
      </c>
      <c r="BC112" s="119" t="str">
        <f t="shared" si="73"/>
        <v/>
      </c>
      <c r="BD112" s="114"/>
      <c r="BE112" s="114"/>
      <c r="BF112" s="114"/>
      <c r="BG112" s="114"/>
      <c r="BH112" s="114"/>
      <c r="BI112" s="114"/>
      <c r="BJ112" s="114"/>
      <c r="BK112" s="114"/>
      <c r="BL112" s="114"/>
      <c r="BM112" s="114"/>
      <c r="BN112" s="114"/>
      <c r="BO112" s="114"/>
      <c r="BP112" s="114"/>
      <c r="BQ112" s="114"/>
      <c r="BR112" s="114"/>
      <c r="BS112" s="114"/>
      <c r="BT112" s="114"/>
      <c r="BU112" s="114"/>
      <c r="BV112" s="114"/>
      <c r="BW112" s="114"/>
      <c r="BX112" s="114"/>
      <c r="BY112" s="114"/>
      <c r="BZ112" s="114"/>
      <c r="CA112" s="114"/>
    </row>
    <row r="113" spans="2:79">
      <c r="B113" s="119">
        <v>97</v>
      </c>
      <c r="C113" s="125" t="s">
        <v>335</v>
      </c>
      <c r="D113" s="119">
        <v>65</v>
      </c>
      <c r="E113" s="121" t="s">
        <v>136</v>
      </c>
      <c r="F113" s="119">
        <v>3</v>
      </c>
      <c r="G113" s="120"/>
      <c r="H113" s="120"/>
      <c r="I113" s="120"/>
      <c r="J113" s="166"/>
      <c r="K113" s="121"/>
      <c r="N113" s="167" t="str">
        <f t="shared" ref="N113:N130" si="79">IF(AF113="●","入力不備",IF(AL113="●","水準未達（失格）",IF(AM113="●",4,IF(AN113="●",3,IF(AS113="●",2,IF(BB113="●",1,IF(BC113="●",0,"分類エラー")))))))</f>
        <v>入力不備</v>
      </c>
      <c r="O113" s="137"/>
      <c r="P113" s="119"/>
      <c r="Q113" s="119"/>
      <c r="R113" s="119"/>
      <c r="S113" s="119"/>
      <c r="T113" s="119"/>
      <c r="U113" s="137"/>
      <c r="V113" s="119"/>
      <c r="W113" s="119" t="s">
        <v>325</v>
      </c>
      <c r="X113" s="119"/>
      <c r="Y113" s="119"/>
      <c r="Z113" s="137"/>
      <c r="AA113" s="119">
        <f t="shared" si="74"/>
        <v>0</v>
      </c>
      <c r="AB113" s="119">
        <f t="shared" si="75"/>
        <v>0</v>
      </c>
      <c r="AC113" s="119">
        <f t="shared" si="76"/>
        <v>0</v>
      </c>
      <c r="AD113" s="119" t="str">
        <f t="shared" si="77"/>
        <v>パターンなし</v>
      </c>
      <c r="AE113" s="137"/>
      <c r="AF113" s="119" t="str">
        <f t="shared" ref="AF113:AF130" si="80">IF(SUM(AG113:AI113)=4,"4","●")</f>
        <v>●</v>
      </c>
      <c r="AG113" s="119">
        <f t="shared" ref="AG113:AG130" si="81">COUNTIF(AA113:AD113,"○")</f>
        <v>0</v>
      </c>
      <c r="AH113" s="119">
        <f t="shared" ref="AH113:AH130" si="82">COUNTIF(AA113:AD113,"×")</f>
        <v>0</v>
      </c>
      <c r="AI113" s="119">
        <f t="shared" ref="AI113:AI130" si="83">COUNTIF(AA113:AD113,"パターンなし")</f>
        <v>1</v>
      </c>
      <c r="AJ113" s="119">
        <f t="shared" ref="AJ113:AJ130" si="84">COUNTIF(AA113:AD113,"不要入力")</f>
        <v>0</v>
      </c>
      <c r="AK113" s="137"/>
      <c r="AL113" s="119" t="str">
        <f t="shared" ref="AL113:AL130" si="85">IF(F113=AH113,"●","")</f>
        <v/>
      </c>
      <c r="AM113" s="119" t="str">
        <f t="shared" ref="AM113:AM130" si="86">IF(F113=AG113,"●","")</f>
        <v/>
      </c>
      <c r="AN113" s="119" t="str">
        <f t="shared" si="78"/>
        <v/>
      </c>
      <c r="AO113" s="119" t="str">
        <f t="shared" ref="AO113:AO130" si="87">IF(AND(Q113=1,AA113="○"),"○","")</f>
        <v/>
      </c>
      <c r="AP113" s="119" t="str">
        <f t="shared" ref="AP113:AP130" si="88">IF(AND(R113=1,AB113="○"),"○","")</f>
        <v/>
      </c>
      <c r="AQ113" s="119" t="str">
        <f t="shared" ref="AQ113:AQ130" si="89">IF(AND(S113=1,AC113="○"),"○","")</f>
        <v/>
      </c>
      <c r="AR113" s="119" t="str">
        <f t="shared" ref="AR113:AR130" si="90">IF(AND(T113=1,AD113="○"),"○","")</f>
        <v/>
      </c>
      <c r="AS113" s="119" t="str">
        <f t="shared" ref="AS113:AS130" si="91">IF(AND(AM113="",AN113="",AG113&gt;=2),IF(OR(COUNTIF(AT113:AW113,"○")=1,COUNTIF(AX113:BA113,"○")=1),"●",""),"")</f>
        <v/>
      </c>
      <c r="AT113" s="119" t="str">
        <f t="shared" ref="AT113:AT130" si="92">IF(AND(V113="上",AA113="○"),"○","")</f>
        <v/>
      </c>
      <c r="AU113" s="119" t="str">
        <f t="shared" ref="AU113:AU130" si="93">IF(AND(W113="上",AB113="○"),"○","")</f>
        <v/>
      </c>
      <c r="AV113" s="119" t="str">
        <f t="shared" ref="AV113:AV130" si="94">IF(AND(X113="上",AC113="○"),"○","")</f>
        <v/>
      </c>
      <c r="AW113" s="119" t="str">
        <f t="shared" ref="AW113:AW130" si="95">IF(AND(Y113="上",AD113="○"),"○","")</f>
        <v/>
      </c>
      <c r="AX113" s="119" t="str">
        <f t="shared" ref="AX113:AX130" si="96">IF(AND(Q113=2,AA113="○"),"○","")</f>
        <v/>
      </c>
      <c r="AY113" s="119" t="str">
        <f t="shared" ref="AY113:AY130" si="97">IF(AND(R113=2,AB113="○"),"○","")</f>
        <v/>
      </c>
      <c r="AZ113" s="119" t="str">
        <f t="shared" ref="AZ113:AZ130" si="98">IF(AND(S113=2,AC113="○"),"○","")</f>
        <v/>
      </c>
      <c r="BA113" s="119" t="str">
        <f t="shared" ref="BA113:BA130" si="99">IF(AND(T113=2,AD113="○"),"○","")</f>
        <v/>
      </c>
      <c r="BB113" s="119" t="str">
        <f t="shared" ref="BB113:BB130" si="100">IF(AND(AM113="",AN113="",AS113=""),IF(AG113&gt;=2,"●",""),"")</f>
        <v/>
      </c>
      <c r="BC113" s="119" t="str">
        <f t="shared" ref="BC113:BC130" si="101">IF(AND(AM113="",AN113="",AS113="",BB113=""),IF(AG113=1,"●",""),"")</f>
        <v/>
      </c>
      <c r="BD113" s="114"/>
      <c r="BE113" s="114"/>
      <c r="BF113" s="114"/>
      <c r="BG113" s="114"/>
      <c r="BH113" s="114"/>
      <c r="BI113" s="114"/>
      <c r="BJ113" s="114"/>
      <c r="BK113" s="114"/>
      <c r="BL113" s="114"/>
      <c r="BM113" s="114"/>
      <c r="BN113" s="114"/>
      <c r="BO113" s="114"/>
      <c r="BP113" s="114"/>
      <c r="BQ113" s="114"/>
      <c r="BR113" s="114"/>
      <c r="BS113" s="114"/>
      <c r="BT113" s="114"/>
      <c r="BU113" s="114"/>
      <c r="BV113" s="114"/>
      <c r="BW113" s="114"/>
      <c r="BX113" s="114"/>
      <c r="BY113" s="114"/>
      <c r="BZ113" s="114"/>
      <c r="CA113" s="114"/>
    </row>
    <row r="114" spans="2:79">
      <c r="B114" s="119">
        <v>98</v>
      </c>
      <c r="C114" s="125" t="s">
        <v>335</v>
      </c>
      <c r="D114" s="119">
        <v>67</v>
      </c>
      <c r="E114" s="121" t="s">
        <v>137</v>
      </c>
      <c r="F114" s="119">
        <v>2</v>
      </c>
      <c r="G114" s="120"/>
      <c r="H114" s="120"/>
      <c r="I114" s="166"/>
      <c r="J114" s="166"/>
      <c r="K114" s="121"/>
      <c r="N114" s="167" t="str">
        <f t="shared" si="79"/>
        <v>入力不備</v>
      </c>
      <c r="O114" s="137"/>
      <c r="P114" s="119"/>
      <c r="Q114" s="119"/>
      <c r="R114" s="119"/>
      <c r="S114" s="119"/>
      <c r="T114" s="119"/>
      <c r="U114" s="137"/>
      <c r="V114" s="119"/>
      <c r="W114" s="119"/>
      <c r="X114" s="119"/>
      <c r="Y114" s="119"/>
      <c r="Z114" s="137"/>
      <c r="AA114" s="119">
        <f t="shared" si="74"/>
        <v>0</v>
      </c>
      <c r="AB114" s="119">
        <f t="shared" si="75"/>
        <v>0</v>
      </c>
      <c r="AC114" s="119" t="str">
        <f t="shared" si="76"/>
        <v>パターンなし</v>
      </c>
      <c r="AD114" s="119" t="str">
        <f t="shared" si="77"/>
        <v>パターンなし</v>
      </c>
      <c r="AE114" s="137"/>
      <c r="AF114" s="119" t="str">
        <f t="shared" si="80"/>
        <v>●</v>
      </c>
      <c r="AG114" s="119">
        <f t="shared" si="81"/>
        <v>0</v>
      </c>
      <c r="AH114" s="119">
        <f t="shared" si="82"/>
        <v>0</v>
      </c>
      <c r="AI114" s="119">
        <f t="shared" si="83"/>
        <v>2</v>
      </c>
      <c r="AJ114" s="119">
        <f t="shared" si="84"/>
        <v>0</v>
      </c>
      <c r="AK114" s="137"/>
      <c r="AL114" s="119" t="str">
        <f t="shared" si="85"/>
        <v/>
      </c>
      <c r="AM114" s="119" t="str">
        <f t="shared" si="86"/>
        <v/>
      </c>
      <c r="AN114" s="119" t="str">
        <f t="shared" si="78"/>
        <v/>
      </c>
      <c r="AO114" s="119" t="str">
        <f t="shared" si="87"/>
        <v/>
      </c>
      <c r="AP114" s="119" t="str">
        <f t="shared" si="88"/>
        <v/>
      </c>
      <c r="AQ114" s="119" t="str">
        <f t="shared" si="89"/>
        <v/>
      </c>
      <c r="AR114" s="119" t="str">
        <f t="shared" si="90"/>
        <v/>
      </c>
      <c r="AS114" s="119" t="str">
        <f t="shared" si="91"/>
        <v/>
      </c>
      <c r="AT114" s="119" t="str">
        <f t="shared" si="92"/>
        <v/>
      </c>
      <c r="AU114" s="119" t="str">
        <f t="shared" si="93"/>
        <v/>
      </c>
      <c r="AV114" s="119" t="str">
        <f t="shared" si="94"/>
        <v/>
      </c>
      <c r="AW114" s="119" t="str">
        <f t="shared" si="95"/>
        <v/>
      </c>
      <c r="AX114" s="119" t="str">
        <f t="shared" si="96"/>
        <v/>
      </c>
      <c r="AY114" s="119" t="str">
        <f t="shared" si="97"/>
        <v/>
      </c>
      <c r="AZ114" s="119" t="str">
        <f t="shared" si="98"/>
        <v/>
      </c>
      <c r="BA114" s="119" t="str">
        <f t="shared" si="99"/>
        <v/>
      </c>
      <c r="BB114" s="119" t="str">
        <f t="shared" si="100"/>
        <v/>
      </c>
      <c r="BC114" s="119" t="str">
        <f t="shared" si="101"/>
        <v/>
      </c>
      <c r="BD114" s="114"/>
      <c r="BE114" s="114"/>
      <c r="BF114" s="114"/>
      <c r="BG114" s="114"/>
      <c r="BH114" s="114"/>
      <c r="BI114" s="114"/>
      <c r="BJ114" s="114"/>
      <c r="BK114" s="114"/>
      <c r="BL114" s="114"/>
      <c r="BM114" s="114"/>
      <c r="BN114" s="114"/>
      <c r="BO114" s="114"/>
      <c r="BP114" s="114"/>
      <c r="BQ114" s="114"/>
      <c r="BR114" s="114"/>
      <c r="BS114" s="114"/>
      <c r="BT114" s="114"/>
      <c r="BU114" s="114"/>
      <c r="BV114" s="114"/>
      <c r="BW114" s="114"/>
      <c r="BX114" s="114"/>
      <c r="BY114" s="114"/>
      <c r="BZ114" s="114"/>
      <c r="CA114" s="114"/>
    </row>
    <row r="115" spans="2:79">
      <c r="B115" s="119">
        <v>99</v>
      </c>
      <c r="C115" s="125" t="s">
        <v>335</v>
      </c>
      <c r="D115" s="119">
        <v>69</v>
      </c>
      <c r="E115" s="121" t="s">
        <v>139</v>
      </c>
      <c r="F115" s="119">
        <v>4</v>
      </c>
      <c r="G115" s="120"/>
      <c r="H115" s="120"/>
      <c r="I115" s="120"/>
      <c r="J115" s="120"/>
      <c r="K115" s="121"/>
      <c r="N115" s="167" t="str">
        <f t="shared" si="79"/>
        <v>入力不備</v>
      </c>
      <c r="O115" s="137"/>
      <c r="P115" s="119"/>
      <c r="Q115" s="119"/>
      <c r="R115" s="119"/>
      <c r="S115" s="119"/>
      <c r="T115" s="119"/>
      <c r="U115" s="137"/>
      <c r="V115" s="119"/>
      <c r="W115" s="119" t="s">
        <v>325</v>
      </c>
      <c r="X115" s="119"/>
      <c r="Y115" s="119"/>
      <c r="Z115" s="137"/>
      <c r="AA115" s="119">
        <f t="shared" si="74"/>
        <v>0</v>
      </c>
      <c r="AB115" s="119">
        <f t="shared" si="75"/>
        <v>0</v>
      </c>
      <c r="AC115" s="119">
        <f t="shared" si="76"/>
        <v>0</v>
      </c>
      <c r="AD115" s="119">
        <f t="shared" si="77"/>
        <v>0</v>
      </c>
      <c r="AE115" s="137"/>
      <c r="AF115" s="119" t="str">
        <f t="shared" si="80"/>
        <v>●</v>
      </c>
      <c r="AG115" s="119">
        <f t="shared" si="81"/>
        <v>0</v>
      </c>
      <c r="AH115" s="119">
        <f t="shared" si="82"/>
        <v>0</v>
      </c>
      <c r="AI115" s="119">
        <f t="shared" si="83"/>
        <v>0</v>
      </c>
      <c r="AJ115" s="119">
        <f t="shared" si="84"/>
        <v>0</v>
      </c>
      <c r="AK115" s="137"/>
      <c r="AL115" s="119" t="str">
        <f t="shared" si="85"/>
        <v/>
      </c>
      <c r="AM115" s="119" t="str">
        <f t="shared" si="86"/>
        <v/>
      </c>
      <c r="AN115" s="119" t="str">
        <f t="shared" si="78"/>
        <v/>
      </c>
      <c r="AO115" s="119" t="str">
        <f t="shared" si="87"/>
        <v/>
      </c>
      <c r="AP115" s="119" t="str">
        <f t="shared" si="88"/>
        <v/>
      </c>
      <c r="AQ115" s="119" t="str">
        <f t="shared" si="89"/>
        <v/>
      </c>
      <c r="AR115" s="119" t="str">
        <f t="shared" si="90"/>
        <v/>
      </c>
      <c r="AS115" s="119" t="str">
        <f t="shared" si="91"/>
        <v/>
      </c>
      <c r="AT115" s="119" t="str">
        <f t="shared" si="92"/>
        <v/>
      </c>
      <c r="AU115" s="119" t="str">
        <f t="shared" si="93"/>
        <v/>
      </c>
      <c r="AV115" s="119" t="str">
        <f t="shared" si="94"/>
        <v/>
      </c>
      <c r="AW115" s="119" t="str">
        <f t="shared" si="95"/>
        <v/>
      </c>
      <c r="AX115" s="119" t="str">
        <f t="shared" si="96"/>
        <v/>
      </c>
      <c r="AY115" s="119" t="str">
        <f t="shared" si="97"/>
        <v/>
      </c>
      <c r="AZ115" s="119" t="str">
        <f t="shared" si="98"/>
        <v/>
      </c>
      <c r="BA115" s="119" t="str">
        <f t="shared" si="99"/>
        <v/>
      </c>
      <c r="BB115" s="119" t="str">
        <f t="shared" si="100"/>
        <v/>
      </c>
      <c r="BC115" s="119" t="str">
        <f t="shared" si="101"/>
        <v/>
      </c>
      <c r="BD115" s="114"/>
      <c r="BE115" s="114"/>
      <c r="BF115" s="114"/>
      <c r="BG115" s="114"/>
      <c r="BH115" s="114"/>
      <c r="BI115" s="114"/>
      <c r="BJ115" s="114"/>
      <c r="BK115" s="114"/>
      <c r="BL115" s="114"/>
      <c r="BM115" s="114"/>
      <c r="BN115" s="114"/>
      <c r="BO115" s="114"/>
      <c r="BP115" s="114"/>
      <c r="BQ115" s="114"/>
      <c r="BR115" s="114"/>
      <c r="BS115" s="114"/>
      <c r="BT115" s="114"/>
      <c r="BU115" s="114"/>
      <c r="BV115" s="114"/>
      <c r="BW115" s="114"/>
      <c r="BX115" s="114"/>
      <c r="BY115" s="114"/>
      <c r="BZ115" s="114"/>
      <c r="CA115" s="114"/>
    </row>
    <row r="116" spans="2:79">
      <c r="B116" s="119">
        <v>100</v>
      </c>
      <c r="C116" s="125" t="s">
        <v>335</v>
      </c>
      <c r="D116" s="119">
        <v>70</v>
      </c>
      <c r="E116" s="121" t="s">
        <v>341</v>
      </c>
      <c r="F116" s="119">
        <v>2</v>
      </c>
      <c r="G116" s="120"/>
      <c r="H116" s="120"/>
      <c r="I116" s="166"/>
      <c r="J116" s="166"/>
      <c r="K116" s="121"/>
      <c r="N116" s="167" t="str">
        <f t="shared" si="79"/>
        <v>入力不備</v>
      </c>
      <c r="O116" s="137"/>
      <c r="P116" s="119"/>
      <c r="Q116" s="119"/>
      <c r="R116" s="119"/>
      <c r="S116" s="119"/>
      <c r="T116" s="119"/>
      <c r="U116" s="137"/>
      <c r="V116" s="119" t="s">
        <v>325</v>
      </c>
      <c r="W116" s="119"/>
      <c r="X116" s="119"/>
      <c r="Y116" s="119"/>
      <c r="Z116" s="137"/>
      <c r="AA116" s="119">
        <f t="shared" si="74"/>
        <v>0</v>
      </c>
      <c r="AB116" s="119">
        <f t="shared" si="75"/>
        <v>0</v>
      </c>
      <c r="AC116" s="119" t="str">
        <f t="shared" si="76"/>
        <v>パターンなし</v>
      </c>
      <c r="AD116" s="119" t="str">
        <f t="shared" si="77"/>
        <v>パターンなし</v>
      </c>
      <c r="AE116" s="137"/>
      <c r="AF116" s="119" t="str">
        <f t="shared" si="80"/>
        <v>●</v>
      </c>
      <c r="AG116" s="119">
        <f t="shared" si="81"/>
        <v>0</v>
      </c>
      <c r="AH116" s="119">
        <f t="shared" si="82"/>
        <v>0</v>
      </c>
      <c r="AI116" s="119">
        <f t="shared" si="83"/>
        <v>2</v>
      </c>
      <c r="AJ116" s="119">
        <f t="shared" si="84"/>
        <v>0</v>
      </c>
      <c r="AK116" s="137"/>
      <c r="AL116" s="119" t="str">
        <f t="shared" si="85"/>
        <v/>
      </c>
      <c r="AM116" s="119" t="str">
        <f t="shared" si="86"/>
        <v/>
      </c>
      <c r="AN116" s="119" t="str">
        <f t="shared" si="78"/>
        <v/>
      </c>
      <c r="AO116" s="119" t="str">
        <f t="shared" si="87"/>
        <v/>
      </c>
      <c r="AP116" s="119" t="str">
        <f t="shared" si="88"/>
        <v/>
      </c>
      <c r="AQ116" s="119" t="str">
        <f t="shared" si="89"/>
        <v/>
      </c>
      <c r="AR116" s="119" t="str">
        <f t="shared" si="90"/>
        <v/>
      </c>
      <c r="AS116" s="119" t="str">
        <f t="shared" si="91"/>
        <v/>
      </c>
      <c r="AT116" s="119" t="str">
        <f t="shared" si="92"/>
        <v/>
      </c>
      <c r="AU116" s="119" t="str">
        <f t="shared" si="93"/>
        <v/>
      </c>
      <c r="AV116" s="119" t="str">
        <f t="shared" si="94"/>
        <v/>
      </c>
      <c r="AW116" s="119" t="str">
        <f t="shared" si="95"/>
        <v/>
      </c>
      <c r="AX116" s="119" t="str">
        <f t="shared" si="96"/>
        <v/>
      </c>
      <c r="AY116" s="119" t="str">
        <f t="shared" si="97"/>
        <v/>
      </c>
      <c r="AZ116" s="119" t="str">
        <f t="shared" si="98"/>
        <v/>
      </c>
      <c r="BA116" s="119" t="str">
        <f t="shared" si="99"/>
        <v/>
      </c>
      <c r="BB116" s="119" t="str">
        <f t="shared" si="100"/>
        <v/>
      </c>
      <c r="BC116" s="119" t="str">
        <f t="shared" si="101"/>
        <v/>
      </c>
      <c r="BD116" s="114"/>
      <c r="BE116" s="114"/>
      <c r="BF116" s="114"/>
      <c r="BG116" s="114"/>
      <c r="BH116" s="114"/>
      <c r="BI116" s="114"/>
      <c r="BJ116" s="114"/>
      <c r="BK116" s="114"/>
      <c r="BL116" s="114"/>
      <c r="BM116" s="114"/>
      <c r="BN116" s="114"/>
      <c r="BO116" s="114"/>
      <c r="BP116" s="114"/>
      <c r="BQ116" s="114"/>
      <c r="BR116" s="114"/>
      <c r="BS116" s="114"/>
      <c r="BT116" s="114"/>
      <c r="BU116" s="114"/>
      <c r="BV116" s="114"/>
      <c r="BW116" s="114"/>
      <c r="BX116" s="114"/>
      <c r="BY116" s="114"/>
      <c r="BZ116" s="114"/>
      <c r="CA116" s="114"/>
    </row>
    <row r="117" spans="2:79">
      <c r="B117" s="119">
        <v>101</v>
      </c>
      <c r="C117" s="125" t="s">
        <v>335</v>
      </c>
      <c r="D117" s="119">
        <v>71</v>
      </c>
      <c r="E117" s="121" t="s">
        <v>191</v>
      </c>
      <c r="F117" s="119">
        <v>2</v>
      </c>
      <c r="G117" s="120"/>
      <c r="H117" s="120"/>
      <c r="I117" s="166"/>
      <c r="J117" s="166"/>
      <c r="K117" s="121"/>
      <c r="N117" s="167" t="str">
        <f t="shared" si="79"/>
        <v>入力不備</v>
      </c>
      <c r="O117" s="137"/>
      <c r="P117" s="119">
        <v>1</v>
      </c>
      <c r="Q117" s="119">
        <v>2</v>
      </c>
      <c r="R117" s="119">
        <v>1</v>
      </c>
      <c r="S117" s="119"/>
      <c r="T117" s="119"/>
      <c r="U117" s="137"/>
      <c r="V117" s="119"/>
      <c r="W117" s="119" t="s">
        <v>325</v>
      </c>
      <c r="X117" s="119"/>
      <c r="Y117" s="119"/>
      <c r="Z117" s="137"/>
      <c r="AA117" s="119">
        <f t="shared" si="74"/>
        <v>0</v>
      </c>
      <c r="AB117" s="119">
        <f t="shared" si="75"/>
        <v>0</v>
      </c>
      <c r="AC117" s="119" t="str">
        <f t="shared" si="76"/>
        <v>パターンなし</v>
      </c>
      <c r="AD117" s="119" t="str">
        <f t="shared" si="77"/>
        <v>パターンなし</v>
      </c>
      <c r="AE117" s="137"/>
      <c r="AF117" s="119" t="str">
        <f t="shared" si="80"/>
        <v>●</v>
      </c>
      <c r="AG117" s="119">
        <f t="shared" si="81"/>
        <v>0</v>
      </c>
      <c r="AH117" s="119">
        <f t="shared" si="82"/>
        <v>0</v>
      </c>
      <c r="AI117" s="119">
        <f t="shared" si="83"/>
        <v>2</v>
      </c>
      <c r="AJ117" s="119">
        <f t="shared" si="84"/>
        <v>0</v>
      </c>
      <c r="AK117" s="137"/>
      <c r="AL117" s="119" t="str">
        <f t="shared" si="85"/>
        <v/>
      </c>
      <c r="AM117" s="119" t="str">
        <f t="shared" si="86"/>
        <v/>
      </c>
      <c r="AN117" s="119" t="str">
        <f t="shared" si="78"/>
        <v/>
      </c>
      <c r="AO117" s="119" t="str">
        <f t="shared" si="87"/>
        <v/>
      </c>
      <c r="AP117" s="119" t="str">
        <f t="shared" si="88"/>
        <v/>
      </c>
      <c r="AQ117" s="119" t="str">
        <f t="shared" si="89"/>
        <v/>
      </c>
      <c r="AR117" s="119" t="str">
        <f t="shared" si="90"/>
        <v/>
      </c>
      <c r="AS117" s="119" t="str">
        <f t="shared" si="91"/>
        <v/>
      </c>
      <c r="AT117" s="119" t="str">
        <f t="shared" si="92"/>
        <v/>
      </c>
      <c r="AU117" s="119" t="str">
        <f t="shared" si="93"/>
        <v/>
      </c>
      <c r="AV117" s="119" t="str">
        <f t="shared" si="94"/>
        <v/>
      </c>
      <c r="AW117" s="119" t="str">
        <f t="shared" si="95"/>
        <v/>
      </c>
      <c r="AX117" s="119" t="str">
        <f t="shared" si="96"/>
        <v/>
      </c>
      <c r="AY117" s="119" t="str">
        <f t="shared" si="97"/>
        <v/>
      </c>
      <c r="AZ117" s="119" t="str">
        <f t="shared" si="98"/>
        <v/>
      </c>
      <c r="BA117" s="119" t="str">
        <f t="shared" si="99"/>
        <v/>
      </c>
      <c r="BB117" s="119" t="str">
        <f t="shared" si="100"/>
        <v/>
      </c>
      <c r="BC117" s="119" t="str">
        <f t="shared" si="101"/>
        <v/>
      </c>
      <c r="BD117" s="114"/>
      <c r="BE117" s="114"/>
      <c r="BF117" s="114"/>
      <c r="BG117" s="114"/>
      <c r="BH117" s="114"/>
      <c r="BI117" s="114"/>
      <c r="BJ117" s="114"/>
      <c r="BK117" s="114"/>
      <c r="BL117" s="114"/>
      <c r="BM117" s="114"/>
      <c r="BN117" s="114"/>
      <c r="BO117" s="114"/>
      <c r="BP117" s="114"/>
      <c r="BQ117" s="114"/>
      <c r="BR117" s="114"/>
      <c r="BS117" s="114"/>
      <c r="BT117" s="114"/>
      <c r="BU117" s="114"/>
      <c r="BV117" s="114"/>
      <c r="BW117" s="114"/>
      <c r="BX117" s="114"/>
      <c r="BY117" s="114"/>
      <c r="BZ117" s="114"/>
      <c r="CA117" s="114"/>
    </row>
    <row r="118" spans="2:79">
      <c r="B118" s="119">
        <v>102</v>
      </c>
      <c r="C118" s="125" t="s">
        <v>335</v>
      </c>
      <c r="D118" s="119">
        <v>76</v>
      </c>
      <c r="E118" s="121" t="s">
        <v>142</v>
      </c>
      <c r="F118" s="119">
        <v>2</v>
      </c>
      <c r="G118" s="120"/>
      <c r="H118" s="120"/>
      <c r="I118" s="166"/>
      <c r="J118" s="166"/>
      <c r="K118" s="121"/>
      <c r="N118" s="167" t="str">
        <f t="shared" si="79"/>
        <v>入力不備</v>
      </c>
      <c r="O118" s="137"/>
      <c r="P118" s="119"/>
      <c r="Q118" s="119"/>
      <c r="R118" s="119"/>
      <c r="S118" s="119"/>
      <c r="T118" s="119"/>
      <c r="U118" s="137"/>
      <c r="V118" s="119"/>
      <c r="W118" s="119" t="s">
        <v>325</v>
      </c>
      <c r="X118" s="119"/>
      <c r="Y118" s="119"/>
      <c r="Z118" s="137"/>
      <c r="AA118" s="119">
        <f t="shared" si="74"/>
        <v>0</v>
      </c>
      <c r="AB118" s="119">
        <f t="shared" si="75"/>
        <v>0</v>
      </c>
      <c r="AC118" s="119" t="str">
        <f t="shared" si="76"/>
        <v>パターンなし</v>
      </c>
      <c r="AD118" s="119" t="str">
        <f t="shared" si="77"/>
        <v>パターンなし</v>
      </c>
      <c r="AE118" s="137"/>
      <c r="AF118" s="119" t="str">
        <f t="shared" si="80"/>
        <v>●</v>
      </c>
      <c r="AG118" s="119">
        <f t="shared" si="81"/>
        <v>0</v>
      </c>
      <c r="AH118" s="119">
        <f t="shared" si="82"/>
        <v>0</v>
      </c>
      <c r="AI118" s="119">
        <f t="shared" si="83"/>
        <v>2</v>
      </c>
      <c r="AJ118" s="119">
        <f t="shared" si="84"/>
        <v>0</v>
      </c>
      <c r="AK118" s="137"/>
      <c r="AL118" s="119" t="str">
        <f t="shared" si="85"/>
        <v/>
      </c>
      <c r="AM118" s="119" t="str">
        <f t="shared" si="86"/>
        <v/>
      </c>
      <c r="AN118" s="119" t="str">
        <f t="shared" si="78"/>
        <v/>
      </c>
      <c r="AO118" s="119" t="str">
        <f t="shared" si="87"/>
        <v/>
      </c>
      <c r="AP118" s="119" t="str">
        <f t="shared" si="88"/>
        <v/>
      </c>
      <c r="AQ118" s="119" t="str">
        <f t="shared" si="89"/>
        <v/>
      </c>
      <c r="AR118" s="119" t="str">
        <f t="shared" si="90"/>
        <v/>
      </c>
      <c r="AS118" s="119" t="str">
        <f t="shared" si="91"/>
        <v/>
      </c>
      <c r="AT118" s="119" t="str">
        <f t="shared" si="92"/>
        <v/>
      </c>
      <c r="AU118" s="119" t="str">
        <f t="shared" si="93"/>
        <v/>
      </c>
      <c r="AV118" s="119" t="str">
        <f t="shared" si="94"/>
        <v/>
      </c>
      <c r="AW118" s="119" t="str">
        <f t="shared" si="95"/>
        <v/>
      </c>
      <c r="AX118" s="119" t="str">
        <f t="shared" si="96"/>
        <v/>
      </c>
      <c r="AY118" s="119" t="str">
        <f t="shared" si="97"/>
        <v/>
      </c>
      <c r="AZ118" s="119" t="str">
        <f t="shared" si="98"/>
        <v/>
      </c>
      <c r="BA118" s="119" t="str">
        <f t="shared" si="99"/>
        <v/>
      </c>
      <c r="BB118" s="119" t="str">
        <f t="shared" si="100"/>
        <v/>
      </c>
      <c r="BC118" s="119" t="str">
        <f t="shared" si="101"/>
        <v/>
      </c>
      <c r="BD118" s="114"/>
      <c r="BE118" s="114"/>
      <c r="BF118" s="114"/>
      <c r="BG118" s="114"/>
      <c r="BH118" s="114"/>
      <c r="BI118" s="114"/>
      <c r="BJ118" s="114"/>
      <c r="BK118" s="114"/>
      <c r="BL118" s="114"/>
      <c r="BM118" s="114"/>
      <c r="BN118" s="114"/>
      <c r="BO118" s="114"/>
      <c r="BP118" s="114"/>
      <c r="BQ118" s="114"/>
      <c r="BR118" s="114"/>
      <c r="BS118" s="114"/>
      <c r="BT118" s="114"/>
      <c r="BU118" s="114"/>
      <c r="BV118" s="114"/>
      <c r="BW118" s="114"/>
      <c r="BX118" s="114"/>
      <c r="BY118" s="114"/>
      <c r="BZ118" s="114"/>
      <c r="CA118" s="114"/>
    </row>
    <row r="119" spans="2:79">
      <c r="B119" s="119">
        <v>103</v>
      </c>
      <c r="C119" s="125" t="s">
        <v>335</v>
      </c>
      <c r="D119" s="119">
        <v>79</v>
      </c>
      <c r="E119" s="121" t="s">
        <v>194</v>
      </c>
      <c r="F119" s="119">
        <v>2</v>
      </c>
      <c r="G119" s="120"/>
      <c r="H119" s="120"/>
      <c r="I119" s="166"/>
      <c r="J119" s="166"/>
      <c r="K119" s="121"/>
      <c r="N119" s="167" t="str">
        <f t="shared" si="79"/>
        <v>入力不備</v>
      </c>
      <c r="O119" s="137"/>
      <c r="P119" s="119"/>
      <c r="Q119" s="119"/>
      <c r="R119" s="119"/>
      <c r="S119" s="119"/>
      <c r="T119" s="119"/>
      <c r="U119" s="137"/>
      <c r="V119" s="119"/>
      <c r="W119" s="119" t="s">
        <v>325</v>
      </c>
      <c r="X119" s="119"/>
      <c r="Y119" s="119"/>
      <c r="Z119" s="137"/>
      <c r="AA119" s="119">
        <f t="shared" si="74"/>
        <v>0</v>
      </c>
      <c r="AB119" s="119">
        <f t="shared" si="75"/>
        <v>0</v>
      </c>
      <c r="AC119" s="119" t="str">
        <f t="shared" si="76"/>
        <v>パターンなし</v>
      </c>
      <c r="AD119" s="119" t="str">
        <f t="shared" si="77"/>
        <v>パターンなし</v>
      </c>
      <c r="AE119" s="137"/>
      <c r="AF119" s="119" t="str">
        <f t="shared" si="80"/>
        <v>●</v>
      </c>
      <c r="AG119" s="119">
        <f t="shared" si="81"/>
        <v>0</v>
      </c>
      <c r="AH119" s="119">
        <f t="shared" si="82"/>
        <v>0</v>
      </c>
      <c r="AI119" s="119">
        <f t="shared" si="83"/>
        <v>2</v>
      </c>
      <c r="AJ119" s="119">
        <f t="shared" si="84"/>
        <v>0</v>
      </c>
      <c r="AK119" s="137"/>
      <c r="AL119" s="119" t="str">
        <f t="shared" si="85"/>
        <v/>
      </c>
      <c r="AM119" s="119" t="str">
        <f t="shared" si="86"/>
        <v/>
      </c>
      <c r="AN119" s="119" t="str">
        <f t="shared" si="78"/>
        <v/>
      </c>
      <c r="AO119" s="119" t="str">
        <f t="shared" si="87"/>
        <v/>
      </c>
      <c r="AP119" s="119" t="str">
        <f t="shared" si="88"/>
        <v/>
      </c>
      <c r="AQ119" s="119" t="str">
        <f t="shared" si="89"/>
        <v/>
      </c>
      <c r="AR119" s="119" t="str">
        <f t="shared" si="90"/>
        <v/>
      </c>
      <c r="AS119" s="119" t="str">
        <f t="shared" si="91"/>
        <v/>
      </c>
      <c r="AT119" s="119" t="str">
        <f t="shared" si="92"/>
        <v/>
      </c>
      <c r="AU119" s="119" t="str">
        <f t="shared" si="93"/>
        <v/>
      </c>
      <c r="AV119" s="119" t="str">
        <f t="shared" si="94"/>
        <v/>
      </c>
      <c r="AW119" s="119" t="str">
        <f t="shared" si="95"/>
        <v/>
      </c>
      <c r="AX119" s="119" t="str">
        <f t="shared" si="96"/>
        <v/>
      </c>
      <c r="AY119" s="119" t="str">
        <f t="shared" si="97"/>
        <v/>
      </c>
      <c r="AZ119" s="119" t="str">
        <f t="shared" si="98"/>
        <v/>
      </c>
      <c r="BA119" s="119" t="str">
        <f t="shared" si="99"/>
        <v/>
      </c>
      <c r="BB119" s="119" t="str">
        <f t="shared" si="100"/>
        <v/>
      </c>
      <c r="BC119" s="119" t="str">
        <f t="shared" si="101"/>
        <v/>
      </c>
      <c r="BD119" s="114"/>
      <c r="BE119" s="114"/>
      <c r="BF119" s="114"/>
      <c r="BG119" s="114"/>
      <c r="BH119" s="114"/>
      <c r="BI119" s="114"/>
      <c r="BJ119" s="114"/>
      <c r="BK119" s="114"/>
      <c r="BL119" s="114"/>
      <c r="BM119" s="114"/>
      <c r="BN119" s="114"/>
      <c r="BO119" s="114"/>
      <c r="BP119" s="114"/>
      <c r="BQ119" s="114"/>
      <c r="BR119" s="114"/>
      <c r="BS119" s="114"/>
      <c r="BT119" s="114"/>
      <c r="BU119" s="114"/>
      <c r="BV119" s="114"/>
      <c r="BW119" s="114"/>
      <c r="BX119" s="114"/>
      <c r="BY119" s="114"/>
      <c r="BZ119" s="114"/>
      <c r="CA119" s="114"/>
    </row>
    <row r="120" spans="2:79">
      <c r="B120" s="119">
        <v>104</v>
      </c>
      <c r="C120" s="125" t="s">
        <v>335</v>
      </c>
      <c r="D120" s="119">
        <v>81</v>
      </c>
      <c r="E120" s="121" t="s">
        <v>146</v>
      </c>
      <c r="F120" s="119">
        <v>4</v>
      </c>
      <c r="G120" s="120"/>
      <c r="H120" s="120"/>
      <c r="I120" s="120"/>
      <c r="J120" s="120"/>
      <c r="K120" s="121"/>
      <c r="N120" s="167" t="str">
        <f t="shared" si="79"/>
        <v>入力不備</v>
      </c>
      <c r="O120" s="137"/>
      <c r="P120" s="119"/>
      <c r="Q120" s="119"/>
      <c r="R120" s="119"/>
      <c r="S120" s="119"/>
      <c r="T120" s="119"/>
      <c r="U120" s="137"/>
      <c r="V120" s="119"/>
      <c r="W120" s="119" t="s">
        <v>325</v>
      </c>
      <c r="X120" s="119"/>
      <c r="Y120" s="119"/>
      <c r="Z120" s="137"/>
      <c r="AA120" s="119">
        <f t="shared" si="74"/>
        <v>0</v>
      </c>
      <c r="AB120" s="119">
        <f t="shared" si="75"/>
        <v>0</v>
      </c>
      <c r="AC120" s="119">
        <f t="shared" si="76"/>
        <v>0</v>
      </c>
      <c r="AD120" s="119">
        <f t="shared" si="77"/>
        <v>0</v>
      </c>
      <c r="AE120" s="137"/>
      <c r="AF120" s="119" t="str">
        <f t="shared" si="80"/>
        <v>●</v>
      </c>
      <c r="AG120" s="119">
        <f t="shared" si="81"/>
        <v>0</v>
      </c>
      <c r="AH120" s="119">
        <f t="shared" si="82"/>
        <v>0</v>
      </c>
      <c r="AI120" s="119">
        <f t="shared" si="83"/>
        <v>0</v>
      </c>
      <c r="AJ120" s="119">
        <f t="shared" si="84"/>
        <v>0</v>
      </c>
      <c r="AK120" s="137"/>
      <c r="AL120" s="119" t="str">
        <f t="shared" si="85"/>
        <v/>
      </c>
      <c r="AM120" s="119" t="str">
        <f t="shared" si="86"/>
        <v/>
      </c>
      <c r="AN120" s="119" t="str">
        <f t="shared" si="78"/>
        <v/>
      </c>
      <c r="AO120" s="119" t="str">
        <f t="shared" si="87"/>
        <v/>
      </c>
      <c r="AP120" s="119" t="str">
        <f t="shared" si="88"/>
        <v/>
      </c>
      <c r="AQ120" s="119" t="str">
        <f t="shared" si="89"/>
        <v/>
      </c>
      <c r="AR120" s="119" t="str">
        <f t="shared" si="90"/>
        <v/>
      </c>
      <c r="AS120" s="119" t="str">
        <f t="shared" si="91"/>
        <v/>
      </c>
      <c r="AT120" s="119" t="str">
        <f t="shared" si="92"/>
        <v/>
      </c>
      <c r="AU120" s="119" t="str">
        <f t="shared" si="93"/>
        <v/>
      </c>
      <c r="AV120" s="119" t="str">
        <f t="shared" si="94"/>
        <v/>
      </c>
      <c r="AW120" s="119" t="str">
        <f t="shared" si="95"/>
        <v/>
      </c>
      <c r="AX120" s="119" t="str">
        <f t="shared" si="96"/>
        <v/>
      </c>
      <c r="AY120" s="119" t="str">
        <f t="shared" si="97"/>
        <v/>
      </c>
      <c r="AZ120" s="119" t="str">
        <f t="shared" si="98"/>
        <v/>
      </c>
      <c r="BA120" s="119" t="str">
        <f t="shared" si="99"/>
        <v/>
      </c>
      <c r="BB120" s="119" t="str">
        <f t="shared" si="100"/>
        <v/>
      </c>
      <c r="BC120" s="119" t="str">
        <f t="shared" si="101"/>
        <v/>
      </c>
      <c r="BD120" s="114"/>
      <c r="BE120" s="114"/>
      <c r="BF120" s="114"/>
      <c r="BG120" s="114"/>
      <c r="BH120" s="114"/>
      <c r="BI120" s="114"/>
      <c r="BJ120" s="114"/>
      <c r="BK120" s="114"/>
      <c r="BL120" s="114"/>
      <c r="BM120" s="114"/>
      <c r="BN120" s="114"/>
      <c r="BO120" s="114"/>
      <c r="BP120" s="114"/>
      <c r="BQ120" s="114"/>
      <c r="BR120" s="114"/>
      <c r="BS120" s="114"/>
      <c r="BT120" s="114"/>
      <c r="BU120" s="114"/>
      <c r="BV120" s="114"/>
      <c r="BW120" s="114"/>
      <c r="BX120" s="114"/>
      <c r="BY120" s="114"/>
      <c r="BZ120" s="114"/>
      <c r="CA120" s="114"/>
    </row>
    <row r="121" spans="2:79">
      <c r="B121" s="119">
        <v>105</v>
      </c>
      <c r="C121" s="125" t="s">
        <v>335</v>
      </c>
      <c r="D121" s="119">
        <v>82</v>
      </c>
      <c r="E121" s="121" t="s">
        <v>342</v>
      </c>
      <c r="F121" s="119">
        <v>3</v>
      </c>
      <c r="G121" s="120"/>
      <c r="H121" s="120"/>
      <c r="I121" s="120"/>
      <c r="J121" s="166"/>
      <c r="K121" s="121"/>
      <c r="N121" s="167" t="str">
        <f t="shared" si="79"/>
        <v>入力不備</v>
      </c>
      <c r="O121" s="137"/>
      <c r="P121" s="119"/>
      <c r="Q121" s="119"/>
      <c r="R121" s="119"/>
      <c r="S121" s="119"/>
      <c r="T121" s="119"/>
      <c r="U121" s="137"/>
      <c r="V121" s="119"/>
      <c r="W121" s="119" t="s">
        <v>325</v>
      </c>
      <c r="X121" s="119"/>
      <c r="Y121" s="119"/>
      <c r="Z121" s="137"/>
      <c r="AA121" s="119">
        <f t="shared" si="74"/>
        <v>0</v>
      </c>
      <c r="AB121" s="119">
        <f t="shared" si="75"/>
        <v>0</v>
      </c>
      <c r="AC121" s="119">
        <f t="shared" si="76"/>
        <v>0</v>
      </c>
      <c r="AD121" s="119" t="str">
        <f t="shared" si="77"/>
        <v>パターンなし</v>
      </c>
      <c r="AE121" s="137"/>
      <c r="AF121" s="119" t="str">
        <f t="shared" si="80"/>
        <v>●</v>
      </c>
      <c r="AG121" s="119">
        <f t="shared" si="81"/>
        <v>0</v>
      </c>
      <c r="AH121" s="119">
        <f t="shared" si="82"/>
        <v>0</v>
      </c>
      <c r="AI121" s="119">
        <f t="shared" si="83"/>
        <v>1</v>
      </c>
      <c r="AJ121" s="119">
        <f t="shared" si="84"/>
        <v>0</v>
      </c>
      <c r="AK121" s="137"/>
      <c r="AL121" s="119" t="str">
        <f t="shared" si="85"/>
        <v/>
      </c>
      <c r="AM121" s="119" t="str">
        <f t="shared" si="86"/>
        <v/>
      </c>
      <c r="AN121" s="119" t="str">
        <f t="shared" si="78"/>
        <v/>
      </c>
      <c r="AO121" s="119" t="str">
        <f t="shared" si="87"/>
        <v/>
      </c>
      <c r="AP121" s="119" t="str">
        <f t="shared" si="88"/>
        <v/>
      </c>
      <c r="AQ121" s="119" t="str">
        <f t="shared" si="89"/>
        <v/>
      </c>
      <c r="AR121" s="119" t="str">
        <f t="shared" si="90"/>
        <v/>
      </c>
      <c r="AS121" s="119" t="str">
        <f t="shared" si="91"/>
        <v/>
      </c>
      <c r="AT121" s="119" t="str">
        <f t="shared" si="92"/>
        <v/>
      </c>
      <c r="AU121" s="119" t="str">
        <f t="shared" si="93"/>
        <v/>
      </c>
      <c r="AV121" s="119" t="str">
        <f t="shared" si="94"/>
        <v/>
      </c>
      <c r="AW121" s="119" t="str">
        <f t="shared" si="95"/>
        <v/>
      </c>
      <c r="AX121" s="119" t="str">
        <f t="shared" si="96"/>
        <v/>
      </c>
      <c r="AY121" s="119" t="str">
        <f t="shared" si="97"/>
        <v/>
      </c>
      <c r="AZ121" s="119" t="str">
        <f t="shared" si="98"/>
        <v/>
      </c>
      <c r="BA121" s="119" t="str">
        <f t="shared" si="99"/>
        <v/>
      </c>
      <c r="BB121" s="119" t="str">
        <f t="shared" si="100"/>
        <v/>
      </c>
      <c r="BC121" s="119" t="str">
        <f t="shared" si="101"/>
        <v/>
      </c>
      <c r="BD121" s="114"/>
      <c r="BE121" s="114"/>
      <c r="BF121" s="114"/>
      <c r="BG121" s="114"/>
      <c r="BH121" s="114"/>
      <c r="BI121" s="114"/>
      <c r="BJ121" s="114"/>
      <c r="BK121" s="114"/>
      <c r="BL121" s="114"/>
      <c r="BM121" s="114"/>
      <c r="BN121" s="114"/>
      <c r="BO121" s="114"/>
      <c r="BP121" s="114"/>
      <c r="BQ121" s="114"/>
      <c r="BR121" s="114"/>
      <c r="BS121" s="114"/>
      <c r="BT121" s="114"/>
      <c r="BU121" s="114"/>
      <c r="BV121" s="114"/>
      <c r="BW121" s="114"/>
      <c r="BX121" s="114"/>
      <c r="BY121" s="114"/>
      <c r="BZ121" s="114"/>
      <c r="CA121" s="114"/>
    </row>
    <row r="122" spans="2:79">
      <c r="B122" s="119">
        <v>106</v>
      </c>
      <c r="C122" s="125" t="s">
        <v>335</v>
      </c>
      <c r="D122" s="119">
        <v>83</v>
      </c>
      <c r="E122" s="121" t="s">
        <v>343</v>
      </c>
      <c r="F122" s="119">
        <v>4</v>
      </c>
      <c r="G122" s="120"/>
      <c r="H122" s="120"/>
      <c r="I122" s="120"/>
      <c r="J122" s="120"/>
      <c r="K122" s="121"/>
      <c r="N122" s="167" t="str">
        <f t="shared" si="79"/>
        <v>入力不備</v>
      </c>
      <c r="O122" s="137"/>
      <c r="P122" s="119"/>
      <c r="Q122" s="119"/>
      <c r="R122" s="119"/>
      <c r="S122" s="119"/>
      <c r="T122" s="119"/>
      <c r="U122" s="137"/>
      <c r="V122" s="119"/>
      <c r="W122" s="119" t="s">
        <v>325</v>
      </c>
      <c r="X122" s="119"/>
      <c r="Y122" s="119"/>
      <c r="Z122" s="137"/>
      <c r="AA122" s="119">
        <f t="shared" si="74"/>
        <v>0</v>
      </c>
      <c r="AB122" s="119">
        <f t="shared" si="75"/>
        <v>0</v>
      </c>
      <c r="AC122" s="119">
        <f t="shared" si="76"/>
        <v>0</v>
      </c>
      <c r="AD122" s="119">
        <f t="shared" si="77"/>
        <v>0</v>
      </c>
      <c r="AE122" s="137"/>
      <c r="AF122" s="119" t="str">
        <f t="shared" si="80"/>
        <v>●</v>
      </c>
      <c r="AG122" s="119">
        <f t="shared" si="81"/>
        <v>0</v>
      </c>
      <c r="AH122" s="119">
        <f t="shared" si="82"/>
        <v>0</v>
      </c>
      <c r="AI122" s="119">
        <f t="shared" si="83"/>
        <v>0</v>
      </c>
      <c r="AJ122" s="119">
        <f t="shared" si="84"/>
        <v>0</v>
      </c>
      <c r="AK122" s="137"/>
      <c r="AL122" s="119" t="str">
        <f t="shared" si="85"/>
        <v/>
      </c>
      <c r="AM122" s="119" t="str">
        <f t="shared" si="86"/>
        <v/>
      </c>
      <c r="AN122" s="119" t="str">
        <f t="shared" si="78"/>
        <v/>
      </c>
      <c r="AO122" s="119" t="str">
        <f t="shared" si="87"/>
        <v/>
      </c>
      <c r="AP122" s="119" t="str">
        <f t="shared" si="88"/>
        <v/>
      </c>
      <c r="AQ122" s="119" t="str">
        <f t="shared" si="89"/>
        <v/>
      </c>
      <c r="AR122" s="119" t="str">
        <f t="shared" si="90"/>
        <v/>
      </c>
      <c r="AS122" s="119" t="str">
        <f t="shared" si="91"/>
        <v/>
      </c>
      <c r="AT122" s="119" t="str">
        <f t="shared" si="92"/>
        <v/>
      </c>
      <c r="AU122" s="119" t="str">
        <f t="shared" si="93"/>
        <v/>
      </c>
      <c r="AV122" s="119" t="str">
        <f t="shared" si="94"/>
        <v/>
      </c>
      <c r="AW122" s="119" t="str">
        <f t="shared" si="95"/>
        <v/>
      </c>
      <c r="AX122" s="119" t="str">
        <f t="shared" si="96"/>
        <v/>
      </c>
      <c r="AY122" s="119" t="str">
        <f t="shared" si="97"/>
        <v/>
      </c>
      <c r="AZ122" s="119" t="str">
        <f t="shared" si="98"/>
        <v/>
      </c>
      <c r="BA122" s="119" t="str">
        <f t="shared" si="99"/>
        <v/>
      </c>
      <c r="BB122" s="119" t="str">
        <f t="shared" si="100"/>
        <v/>
      </c>
      <c r="BC122" s="119" t="str">
        <f t="shared" si="101"/>
        <v/>
      </c>
      <c r="BD122" s="114"/>
      <c r="BE122" s="114"/>
      <c r="BF122" s="114"/>
      <c r="BG122" s="114"/>
      <c r="BH122" s="114"/>
      <c r="BI122" s="114"/>
      <c r="BJ122" s="114"/>
      <c r="BK122" s="114"/>
      <c r="BL122" s="114"/>
      <c r="BM122" s="114"/>
      <c r="BN122" s="114"/>
      <c r="BO122" s="114"/>
      <c r="BP122" s="114"/>
      <c r="BQ122" s="114"/>
      <c r="BR122" s="114"/>
      <c r="BS122" s="114"/>
      <c r="BT122" s="114"/>
      <c r="BU122" s="114"/>
      <c r="BV122" s="114"/>
      <c r="BW122" s="114"/>
      <c r="BX122" s="114"/>
      <c r="BY122" s="114"/>
      <c r="BZ122" s="114"/>
      <c r="CA122" s="114"/>
    </row>
    <row r="123" spans="2:79">
      <c r="B123" s="119">
        <v>107</v>
      </c>
      <c r="C123" s="125" t="s">
        <v>335</v>
      </c>
      <c r="D123" s="119">
        <v>85</v>
      </c>
      <c r="E123" s="121" t="s">
        <v>344</v>
      </c>
      <c r="F123" s="119">
        <v>2</v>
      </c>
      <c r="G123" s="120"/>
      <c r="H123" s="120"/>
      <c r="I123" s="166"/>
      <c r="J123" s="166"/>
      <c r="K123" s="121"/>
      <c r="N123" s="167" t="str">
        <f t="shared" si="79"/>
        <v>入力不備</v>
      </c>
      <c r="O123" s="137"/>
      <c r="P123" s="119"/>
      <c r="Q123" s="119"/>
      <c r="R123" s="119"/>
      <c r="S123" s="119"/>
      <c r="T123" s="119"/>
      <c r="U123" s="137"/>
      <c r="V123" s="119" t="s">
        <v>325</v>
      </c>
      <c r="W123" s="119"/>
      <c r="X123" s="119"/>
      <c r="Y123" s="119"/>
      <c r="Z123" s="137"/>
      <c r="AA123" s="119">
        <f t="shared" si="74"/>
        <v>0</v>
      </c>
      <c r="AB123" s="119">
        <f t="shared" si="75"/>
        <v>0</v>
      </c>
      <c r="AC123" s="119" t="str">
        <f t="shared" si="76"/>
        <v>パターンなし</v>
      </c>
      <c r="AD123" s="119" t="str">
        <f t="shared" si="77"/>
        <v>パターンなし</v>
      </c>
      <c r="AE123" s="137"/>
      <c r="AF123" s="119" t="str">
        <f t="shared" si="80"/>
        <v>●</v>
      </c>
      <c r="AG123" s="119">
        <f t="shared" si="81"/>
        <v>0</v>
      </c>
      <c r="AH123" s="119">
        <f t="shared" si="82"/>
        <v>0</v>
      </c>
      <c r="AI123" s="119">
        <f t="shared" si="83"/>
        <v>2</v>
      </c>
      <c r="AJ123" s="119">
        <f t="shared" si="84"/>
        <v>0</v>
      </c>
      <c r="AK123" s="137"/>
      <c r="AL123" s="119" t="str">
        <f t="shared" si="85"/>
        <v/>
      </c>
      <c r="AM123" s="119" t="str">
        <f t="shared" si="86"/>
        <v/>
      </c>
      <c r="AN123" s="119" t="str">
        <f t="shared" si="78"/>
        <v/>
      </c>
      <c r="AO123" s="119" t="str">
        <f t="shared" si="87"/>
        <v/>
      </c>
      <c r="AP123" s="119" t="str">
        <f t="shared" si="88"/>
        <v/>
      </c>
      <c r="AQ123" s="119" t="str">
        <f t="shared" si="89"/>
        <v/>
      </c>
      <c r="AR123" s="119" t="str">
        <f t="shared" si="90"/>
        <v/>
      </c>
      <c r="AS123" s="119" t="str">
        <f t="shared" si="91"/>
        <v/>
      </c>
      <c r="AT123" s="119" t="str">
        <f t="shared" si="92"/>
        <v/>
      </c>
      <c r="AU123" s="119" t="str">
        <f t="shared" si="93"/>
        <v/>
      </c>
      <c r="AV123" s="119" t="str">
        <f t="shared" si="94"/>
        <v/>
      </c>
      <c r="AW123" s="119" t="str">
        <f t="shared" si="95"/>
        <v/>
      </c>
      <c r="AX123" s="119" t="str">
        <f t="shared" si="96"/>
        <v/>
      </c>
      <c r="AY123" s="119" t="str">
        <f t="shared" si="97"/>
        <v/>
      </c>
      <c r="AZ123" s="119" t="str">
        <f t="shared" si="98"/>
        <v/>
      </c>
      <c r="BA123" s="119" t="str">
        <f t="shared" si="99"/>
        <v/>
      </c>
      <c r="BB123" s="119" t="str">
        <f t="shared" si="100"/>
        <v/>
      </c>
      <c r="BC123" s="119" t="str">
        <f t="shared" si="101"/>
        <v/>
      </c>
      <c r="BD123" s="114"/>
      <c r="BE123" s="114"/>
      <c r="BF123" s="114"/>
      <c r="BG123" s="114"/>
      <c r="BH123" s="114"/>
      <c r="BI123" s="114"/>
      <c r="BJ123" s="114"/>
      <c r="BK123" s="114"/>
      <c r="BL123" s="114"/>
      <c r="BM123" s="114"/>
      <c r="BN123" s="114"/>
      <c r="BO123" s="114"/>
      <c r="BP123" s="114"/>
      <c r="BQ123" s="114"/>
      <c r="BR123" s="114"/>
      <c r="BS123" s="114"/>
      <c r="BT123" s="114"/>
      <c r="BU123" s="114"/>
      <c r="BV123" s="114"/>
      <c r="BW123" s="114"/>
      <c r="BX123" s="114"/>
      <c r="BY123" s="114"/>
      <c r="BZ123" s="114"/>
      <c r="CA123" s="114"/>
    </row>
    <row r="124" spans="2:79">
      <c r="B124" s="119">
        <v>108</v>
      </c>
      <c r="C124" s="125" t="s">
        <v>335</v>
      </c>
      <c r="D124" s="119">
        <v>87</v>
      </c>
      <c r="E124" s="121" t="s">
        <v>345</v>
      </c>
      <c r="F124" s="119">
        <v>4</v>
      </c>
      <c r="G124" s="120"/>
      <c r="H124" s="120"/>
      <c r="I124" s="120"/>
      <c r="J124" s="120"/>
      <c r="K124" s="121"/>
      <c r="N124" s="167" t="str">
        <f t="shared" si="79"/>
        <v>入力不備</v>
      </c>
      <c r="O124" s="137"/>
      <c r="P124" s="119"/>
      <c r="Q124" s="119"/>
      <c r="R124" s="119"/>
      <c r="S124" s="119"/>
      <c r="T124" s="119"/>
      <c r="U124" s="137"/>
      <c r="V124" s="119"/>
      <c r="W124" s="119" t="s">
        <v>325</v>
      </c>
      <c r="X124" s="119"/>
      <c r="Y124" s="119"/>
      <c r="Z124" s="137"/>
      <c r="AA124" s="119">
        <f t="shared" si="74"/>
        <v>0</v>
      </c>
      <c r="AB124" s="119">
        <f t="shared" si="75"/>
        <v>0</v>
      </c>
      <c r="AC124" s="119">
        <f t="shared" si="76"/>
        <v>0</v>
      </c>
      <c r="AD124" s="119">
        <f t="shared" si="77"/>
        <v>0</v>
      </c>
      <c r="AE124" s="137"/>
      <c r="AF124" s="119" t="str">
        <f t="shared" si="80"/>
        <v>●</v>
      </c>
      <c r="AG124" s="119">
        <f t="shared" si="81"/>
        <v>0</v>
      </c>
      <c r="AH124" s="119">
        <f t="shared" si="82"/>
        <v>0</v>
      </c>
      <c r="AI124" s="119">
        <f t="shared" si="83"/>
        <v>0</v>
      </c>
      <c r="AJ124" s="119">
        <f t="shared" si="84"/>
        <v>0</v>
      </c>
      <c r="AK124" s="137"/>
      <c r="AL124" s="119" t="str">
        <f t="shared" si="85"/>
        <v/>
      </c>
      <c r="AM124" s="119" t="str">
        <f t="shared" si="86"/>
        <v/>
      </c>
      <c r="AN124" s="119" t="str">
        <f t="shared" si="78"/>
        <v/>
      </c>
      <c r="AO124" s="119" t="str">
        <f t="shared" si="87"/>
        <v/>
      </c>
      <c r="AP124" s="119" t="str">
        <f t="shared" si="88"/>
        <v/>
      </c>
      <c r="AQ124" s="119" t="str">
        <f t="shared" si="89"/>
        <v/>
      </c>
      <c r="AR124" s="119" t="str">
        <f t="shared" si="90"/>
        <v/>
      </c>
      <c r="AS124" s="119" t="str">
        <f t="shared" si="91"/>
        <v/>
      </c>
      <c r="AT124" s="119" t="str">
        <f t="shared" si="92"/>
        <v/>
      </c>
      <c r="AU124" s="119" t="str">
        <f t="shared" si="93"/>
        <v/>
      </c>
      <c r="AV124" s="119" t="str">
        <f t="shared" si="94"/>
        <v/>
      </c>
      <c r="AW124" s="119" t="str">
        <f t="shared" si="95"/>
        <v/>
      </c>
      <c r="AX124" s="119" t="str">
        <f t="shared" si="96"/>
        <v/>
      </c>
      <c r="AY124" s="119" t="str">
        <f t="shared" si="97"/>
        <v/>
      </c>
      <c r="AZ124" s="119" t="str">
        <f t="shared" si="98"/>
        <v/>
      </c>
      <c r="BA124" s="119" t="str">
        <f t="shared" si="99"/>
        <v/>
      </c>
      <c r="BB124" s="119" t="str">
        <f t="shared" si="100"/>
        <v/>
      </c>
      <c r="BC124" s="119" t="str">
        <f t="shared" si="101"/>
        <v/>
      </c>
      <c r="BD124" s="114"/>
      <c r="BE124" s="114"/>
      <c r="BF124" s="114"/>
      <c r="BG124" s="114"/>
      <c r="BH124" s="114"/>
      <c r="BI124" s="114"/>
      <c r="BJ124" s="114"/>
      <c r="BK124" s="114"/>
      <c r="BL124" s="114"/>
      <c r="BM124" s="114"/>
      <c r="BN124" s="114"/>
      <c r="BO124" s="114"/>
      <c r="BP124" s="114"/>
      <c r="BQ124" s="114"/>
      <c r="BR124" s="114"/>
      <c r="BS124" s="114"/>
      <c r="BT124" s="114"/>
      <c r="BU124" s="114"/>
      <c r="BV124" s="114"/>
      <c r="BW124" s="114"/>
      <c r="BX124" s="114"/>
      <c r="BY124" s="114"/>
      <c r="BZ124" s="114"/>
      <c r="CA124" s="114"/>
    </row>
    <row r="125" spans="2:79">
      <c r="B125" s="119">
        <v>109</v>
      </c>
      <c r="C125" s="125" t="s">
        <v>335</v>
      </c>
      <c r="D125" s="119">
        <v>97</v>
      </c>
      <c r="E125" s="121" t="s">
        <v>346</v>
      </c>
      <c r="F125" s="119">
        <v>2</v>
      </c>
      <c r="G125" s="120"/>
      <c r="H125" s="120"/>
      <c r="I125" s="166"/>
      <c r="J125" s="166"/>
      <c r="K125" s="121"/>
      <c r="N125" s="167" t="str">
        <f t="shared" si="79"/>
        <v>入力不備</v>
      </c>
      <c r="O125" s="137"/>
      <c r="P125" s="119"/>
      <c r="Q125" s="119"/>
      <c r="R125" s="119"/>
      <c r="S125" s="119"/>
      <c r="T125" s="119"/>
      <c r="U125" s="137"/>
      <c r="V125" s="119"/>
      <c r="W125" s="119"/>
      <c r="X125" s="119"/>
      <c r="Y125" s="119"/>
      <c r="Z125" s="137"/>
      <c r="AA125" s="119">
        <f t="shared" si="74"/>
        <v>0</v>
      </c>
      <c r="AB125" s="119">
        <f t="shared" si="75"/>
        <v>0</v>
      </c>
      <c r="AC125" s="119" t="str">
        <f t="shared" si="76"/>
        <v>パターンなし</v>
      </c>
      <c r="AD125" s="119" t="str">
        <f t="shared" si="77"/>
        <v>パターンなし</v>
      </c>
      <c r="AE125" s="137"/>
      <c r="AF125" s="119" t="str">
        <f t="shared" si="80"/>
        <v>●</v>
      </c>
      <c r="AG125" s="119">
        <f t="shared" si="81"/>
        <v>0</v>
      </c>
      <c r="AH125" s="119">
        <f t="shared" si="82"/>
        <v>0</v>
      </c>
      <c r="AI125" s="119">
        <f t="shared" si="83"/>
        <v>2</v>
      </c>
      <c r="AJ125" s="119">
        <f t="shared" si="84"/>
        <v>0</v>
      </c>
      <c r="AK125" s="137"/>
      <c r="AL125" s="119" t="str">
        <f t="shared" si="85"/>
        <v/>
      </c>
      <c r="AM125" s="119" t="str">
        <f t="shared" si="86"/>
        <v/>
      </c>
      <c r="AN125" s="119" t="str">
        <f t="shared" si="78"/>
        <v/>
      </c>
      <c r="AO125" s="119" t="str">
        <f t="shared" si="87"/>
        <v/>
      </c>
      <c r="AP125" s="119" t="str">
        <f t="shared" si="88"/>
        <v/>
      </c>
      <c r="AQ125" s="119" t="str">
        <f t="shared" si="89"/>
        <v/>
      </c>
      <c r="AR125" s="119" t="str">
        <f t="shared" si="90"/>
        <v/>
      </c>
      <c r="AS125" s="119" t="str">
        <f t="shared" si="91"/>
        <v/>
      </c>
      <c r="AT125" s="119" t="str">
        <f t="shared" si="92"/>
        <v/>
      </c>
      <c r="AU125" s="119" t="str">
        <f t="shared" si="93"/>
        <v/>
      </c>
      <c r="AV125" s="119" t="str">
        <f t="shared" si="94"/>
        <v/>
      </c>
      <c r="AW125" s="119" t="str">
        <f t="shared" si="95"/>
        <v/>
      </c>
      <c r="AX125" s="119" t="str">
        <f t="shared" si="96"/>
        <v/>
      </c>
      <c r="AY125" s="119" t="str">
        <f t="shared" si="97"/>
        <v/>
      </c>
      <c r="AZ125" s="119" t="str">
        <f t="shared" si="98"/>
        <v/>
      </c>
      <c r="BA125" s="119" t="str">
        <f t="shared" si="99"/>
        <v/>
      </c>
      <c r="BB125" s="119" t="str">
        <f t="shared" si="100"/>
        <v/>
      </c>
      <c r="BC125" s="119" t="str">
        <f t="shared" si="101"/>
        <v/>
      </c>
      <c r="BD125" s="114"/>
      <c r="BE125" s="114"/>
      <c r="BF125" s="114"/>
      <c r="BG125" s="114"/>
      <c r="BH125" s="114"/>
      <c r="BI125" s="114"/>
      <c r="BJ125" s="114"/>
      <c r="BK125" s="114"/>
      <c r="BL125" s="114"/>
      <c r="BM125" s="114"/>
      <c r="BN125" s="114"/>
      <c r="BO125" s="114"/>
      <c r="BP125" s="114"/>
      <c r="BQ125" s="114"/>
      <c r="BR125" s="114"/>
      <c r="BS125" s="114"/>
      <c r="BT125" s="114"/>
      <c r="BU125" s="114"/>
      <c r="BV125" s="114"/>
      <c r="BW125" s="114"/>
      <c r="BX125" s="114"/>
      <c r="BY125" s="114"/>
      <c r="BZ125" s="114"/>
      <c r="CA125" s="114"/>
    </row>
    <row r="126" spans="2:79">
      <c r="B126" s="119">
        <v>110</v>
      </c>
      <c r="C126" s="125" t="s">
        <v>335</v>
      </c>
      <c r="D126" s="119">
        <v>103</v>
      </c>
      <c r="E126" s="121" t="s">
        <v>347</v>
      </c>
      <c r="F126" s="119">
        <v>1</v>
      </c>
      <c r="G126" s="120"/>
      <c r="H126" s="166"/>
      <c r="I126" s="166"/>
      <c r="J126" s="166"/>
      <c r="K126" s="121"/>
      <c r="N126" s="167" t="str">
        <f t="shared" si="79"/>
        <v>入力不備</v>
      </c>
      <c r="O126" s="137"/>
      <c r="P126" s="119"/>
      <c r="Q126" s="119"/>
      <c r="R126" s="119"/>
      <c r="S126" s="119"/>
      <c r="T126" s="119"/>
      <c r="U126" s="137"/>
      <c r="V126" s="119"/>
      <c r="W126" s="119"/>
      <c r="X126" s="119"/>
      <c r="Y126" s="119"/>
      <c r="Z126" s="137"/>
      <c r="AA126" s="119">
        <f t="shared" si="74"/>
        <v>0</v>
      </c>
      <c r="AB126" s="119" t="str">
        <f t="shared" si="75"/>
        <v>パターンなし</v>
      </c>
      <c r="AC126" s="119" t="str">
        <f t="shared" si="76"/>
        <v>パターンなし</v>
      </c>
      <c r="AD126" s="119" t="str">
        <f t="shared" si="77"/>
        <v>パターンなし</v>
      </c>
      <c r="AE126" s="137"/>
      <c r="AF126" s="119" t="str">
        <f t="shared" si="80"/>
        <v>●</v>
      </c>
      <c r="AG126" s="119">
        <f t="shared" si="81"/>
        <v>0</v>
      </c>
      <c r="AH126" s="119">
        <f t="shared" si="82"/>
        <v>0</v>
      </c>
      <c r="AI126" s="119">
        <f t="shared" si="83"/>
        <v>3</v>
      </c>
      <c r="AJ126" s="119">
        <f t="shared" si="84"/>
        <v>0</v>
      </c>
      <c r="AK126" s="137"/>
      <c r="AL126" s="119" t="str">
        <f t="shared" si="85"/>
        <v/>
      </c>
      <c r="AM126" s="119" t="str">
        <f t="shared" si="86"/>
        <v/>
      </c>
      <c r="AN126" s="119" t="str">
        <f t="shared" si="78"/>
        <v/>
      </c>
      <c r="AO126" s="119" t="str">
        <f t="shared" si="87"/>
        <v/>
      </c>
      <c r="AP126" s="119" t="str">
        <f t="shared" si="88"/>
        <v/>
      </c>
      <c r="AQ126" s="119" t="str">
        <f t="shared" si="89"/>
        <v/>
      </c>
      <c r="AR126" s="119" t="str">
        <f t="shared" si="90"/>
        <v/>
      </c>
      <c r="AS126" s="119" t="str">
        <f t="shared" si="91"/>
        <v/>
      </c>
      <c r="AT126" s="119" t="str">
        <f t="shared" si="92"/>
        <v/>
      </c>
      <c r="AU126" s="119" t="str">
        <f t="shared" si="93"/>
        <v/>
      </c>
      <c r="AV126" s="119" t="str">
        <f t="shared" si="94"/>
        <v/>
      </c>
      <c r="AW126" s="119" t="str">
        <f t="shared" si="95"/>
        <v/>
      </c>
      <c r="AX126" s="119" t="str">
        <f t="shared" si="96"/>
        <v/>
      </c>
      <c r="AY126" s="119" t="str">
        <f t="shared" si="97"/>
        <v/>
      </c>
      <c r="AZ126" s="119" t="str">
        <f t="shared" si="98"/>
        <v/>
      </c>
      <c r="BA126" s="119" t="str">
        <f t="shared" si="99"/>
        <v/>
      </c>
      <c r="BB126" s="119" t="str">
        <f t="shared" si="100"/>
        <v/>
      </c>
      <c r="BC126" s="119" t="str">
        <f t="shared" si="101"/>
        <v/>
      </c>
      <c r="BD126" s="114"/>
      <c r="BE126" s="114"/>
      <c r="BF126" s="114"/>
      <c r="BG126" s="114"/>
      <c r="BH126" s="114"/>
      <c r="BI126" s="114"/>
      <c r="BJ126" s="114"/>
      <c r="BK126" s="114"/>
      <c r="BL126" s="114"/>
      <c r="BM126" s="114"/>
      <c r="BN126" s="114"/>
      <c r="BO126" s="114"/>
      <c r="BP126" s="114"/>
      <c r="BQ126" s="114"/>
      <c r="BR126" s="114"/>
      <c r="BS126" s="114"/>
      <c r="BT126" s="114"/>
      <c r="BU126" s="114"/>
      <c r="BV126" s="114"/>
      <c r="BW126" s="114"/>
      <c r="BX126" s="114"/>
      <c r="BY126" s="114"/>
      <c r="BZ126" s="114"/>
      <c r="CA126" s="114"/>
    </row>
    <row r="127" spans="2:79">
      <c r="B127" s="119">
        <v>111</v>
      </c>
      <c r="C127" s="125" t="s">
        <v>335</v>
      </c>
      <c r="D127" s="119">
        <v>104</v>
      </c>
      <c r="E127" s="121" t="s">
        <v>348</v>
      </c>
      <c r="F127" s="119">
        <v>1</v>
      </c>
      <c r="G127" s="120"/>
      <c r="H127" s="166"/>
      <c r="I127" s="166"/>
      <c r="J127" s="166"/>
      <c r="K127" s="121"/>
      <c r="N127" s="167" t="str">
        <f t="shared" si="79"/>
        <v>入力不備</v>
      </c>
      <c r="O127" s="137"/>
      <c r="P127" s="119"/>
      <c r="Q127" s="119"/>
      <c r="R127" s="119"/>
      <c r="S127" s="119"/>
      <c r="T127" s="119"/>
      <c r="U127" s="137"/>
      <c r="V127" s="119"/>
      <c r="W127" s="119"/>
      <c r="X127" s="119"/>
      <c r="Y127" s="119"/>
      <c r="Z127" s="137"/>
      <c r="AA127" s="119">
        <f t="shared" si="74"/>
        <v>0</v>
      </c>
      <c r="AB127" s="119" t="str">
        <f t="shared" si="75"/>
        <v>パターンなし</v>
      </c>
      <c r="AC127" s="119" t="str">
        <f t="shared" si="76"/>
        <v>パターンなし</v>
      </c>
      <c r="AD127" s="119" t="str">
        <f t="shared" si="77"/>
        <v>パターンなし</v>
      </c>
      <c r="AE127" s="137"/>
      <c r="AF127" s="119" t="str">
        <f t="shared" si="80"/>
        <v>●</v>
      </c>
      <c r="AG127" s="119">
        <f t="shared" si="81"/>
        <v>0</v>
      </c>
      <c r="AH127" s="119">
        <f t="shared" si="82"/>
        <v>0</v>
      </c>
      <c r="AI127" s="119">
        <f t="shared" si="83"/>
        <v>3</v>
      </c>
      <c r="AJ127" s="119">
        <f t="shared" si="84"/>
        <v>0</v>
      </c>
      <c r="AK127" s="137"/>
      <c r="AL127" s="119" t="str">
        <f t="shared" si="85"/>
        <v/>
      </c>
      <c r="AM127" s="119" t="str">
        <f t="shared" si="86"/>
        <v/>
      </c>
      <c r="AN127" s="119" t="str">
        <f t="shared" si="78"/>
        <v/>
      </c>
      <c r="AO127" s="119" t="str">
        <f t="shared" si="87"/>
        <v/>
      </c>
      <c r="AP127" s="119" t="str">
        <f t="shared" si="88"/>
        <v/>
      </c>
      <c r="AQ127" s="119" t="str">
        <f t="shared" si="89"/>
        <v/>
      </c>
      <c r="AR127" s="119" t="str">
        <f t="shared" si="90"/>
        <v/>
      </c>
      <c r="AS127" s="119" t="str">
        <f t="shared" si="91"/>
        <v/>
      </c>
      <c r="AT127" s="119" t="str">
        <f t="shared" si="92"/>
        <v/>
      </c>
      <c r="AU127" s="119" t="str">
        <f t="shared" si="93"/>
        <v/>
      </c>
      <c r="AV127" s="119" t="str">
        <f t="shared" si="94"/>
        <v/>
      </c>
      <c r="AW127" s="119" t="str">
        <f t="shared" si="95"/>
        <v/>
      </c>
      <c r="AX127" s="119" t="str">
        <f t="shared" si="96"/>
        <v/>
      </c>
      <c r="AY127" s="119" t="str">
        <f t="shared" si="97"/>
        <v/>
      </c>
      <c r="AZ127" s="119" t="str">
        <f t="shared" si="98"/>
        <v/>
      </c>
      <c r="BA127" s="119" t="str">
        <f t="shared" si="99"/>
        <v/>
      </c>
      <c r="BB127" s="119" t="str">
        <f t="shared" si="100"/>
        <v/>
      </c>
      <c r="BC127" s="119" t="str">
        <f t="shared" si="101"/>
        <v/>
      </c>
      <c r="BD127" s="114"/>
      <c r="BE127" s="114"/>
      <c r="BF127" s="114"/>
      <c r="BG127" s="114"/>
      <c r="BH127" s="114"/>
      <c r="BI127" s="114"/>
      <c r="BJ127" s="114"/>
      <c r="BK127" s="114"/>
      <c r="BL127" s="114"/>
      <c r="BM127" s="114"/>
      <c r="BN127" s="114"/>
      <c r="BO127" s="114"/>
      <c r="BP127" s="114"/>
      <c r="BQ127" s="114"/>
      <c r="BR127" s="114"/>
      <c r="BS127" s="114"/>
      <c r="BT127" s="114"/>
      <c r="BU127" s="114"/>
      <c r="BV127" s="114"/>
      <c r="BW127" s="114"/>
      <c r="BX127" s="114"/>
      <c r="BY127" s="114"/>
      <c r="BZ127" s="114"/>
      <c r="CA127" s="114"/>
    </row>
    <row r="128" spans="2:79">
      <c r="B128" s="119">
        <v>112</v>
      </c>
      <c r="C128" s="125" t="s">
        <v>335</v>
      </c>
      <c r="D128" s="119">
        <v>112</v>
      </c>
      <c r="E128" s="121" t="s">
        <v>349</v>
      </c>
      <c r="F128" s="119">
        <v>1</v>
      </c>
      <c r="G128" s="120"/>
      <c r="H128" s="166"/>
      <c r="I128" s="166"/>
      <c r="J128" s="166"/>
      <c r="K128" s="121"/>
      <c r="N128" s="167" t="str">
        <f t="shared" si="79"/>
        <v>入力不備</v>
      </c>
      <c r="O128" s="137"/>
      <c r="P128" s="119"/>
      <c r="Q128" s="119"/>
      <c r="R128" s="119"/>
      <c r="S128" s="119"/>
      <c r="T128" s="119"/>
      <c r="U128" s="137"/>
      <c r="V128" s="119"/>
      <c r="W128" s="119"/>
      <c r="X128" s="119"/>
      <c r="Y128" s="119"/>
      <c r="Z128" s="137"/>
      <c r="AA128" s="119">
        <f t="shared" si="74"/>
        <v>0</v>
      </c>
      <c r="AB128" s="119" t="str">
        <f t="shared" si="75"/>
        <v>パターンなし</v>
      </c>
      <c r="AC128" s="119" t="str">
        <f t="shared" si="76"/>
        <v>パターンなし</v>
      </c>
      <c r="AD128" s="119" t="str">
        <f t="shared" si="77"/>
        <v>パターンなし</v>
      </c>
      <c r="AE128" s="137"/>
      <c r="AF128" s="119" t="str">
        <f t="shared" si="80"/>
        <v>●</v>
      </c>
      <c r="AG128" s="119">
        <f t="shared" si="81"/>
        <v>0</v>
      </c>
      <c r="AH128" s="119">
        <f t="shared" si="82"/>
        <v>0</v>
      </c>
      <c r="AI128" s="119">
        <f t="shared" si="83"/>
        <v>3</v>
      </c>
      <c r="AJ128" s="119">
        <f t="shared" si="84"/>
        <v>0</v>
      </c>
      <c r="AK128" s="137"/>
      <c r="AL128" s="119" t="str">
        <f t="shared" si="85"/>
        <v/>
      </c>
      <c r="AM128" s="119" t="str">
        <f t="shared" si="86"/>
        <v/>
      </c>
      <c r="AN128" s="119" t="str">
        <f t="shared" si="78"/>
        <v/>
      </c>
      <c r="AO128" s="119" t="str">
        <f t="shared" si="87"/>
        <v/>
      </c>
      <c r="AP128" s="119" t="str">
        <f t="shared" si="88"/>
        <v/>
      </c>
      <c r="AQ128" s="119" t="str">
        <f t="shared" si="89"/>
        <v/>
      </c>
      <c r="AR128" s="119" t="str">
        <f t="shared" si="90"/>
        <v/>
      </c>
      <c r="AS128" s="119" t="str">
        <f t="shared" si="91"/>
        <v/>
      </c>
      <c r="AT128" s="119" t="str">
        <f t="shared" si="92"/>
        <v/>
      </c>
      <c r="AU128" s="119" t="str">
        <f t="shared" si="93"/>
        <v/>
      </c>
      <c r="AV128" s="119" t="str">
        <f t="shared" si="94"/>
        <v/>
      </c>
      <c r="AW128" s="119" t="str">
        <f t="shared" si="95"/>
        <v/>
      </c>
      <c r="AX128" s="119" t="str">
        <f t="shared" si="96"/>
        <v/>
      </c>
      <c r="AY128" s="119" t="str">
        <f t="shared" si="97"/>
        <v/>
      </c>
      <c r="AZ128" s="119" t="str">
        <f t="shared" si="98"/>
        <v/>
      </c>
      <c r="BA128" s="119" t="str">
        <f t="shared" si="99"/>
        <v/>
      </c>
      <c r="BB128" s="119" t="str">
        <f t="shared" si="100"/>
        <v/>
      </c>
      <c r="BC128" s="119" t="str">
        <f t="shared" si="101"/>
        <v/>
      </c>
      <c r="BD128" s="114"/>
      <c r="BE128" s="114"/>
      <c r="BF128" s="114"/>
      <c r="BG128" s="114"/>
      <c r="BH128" s="114"/>
      <c r="BI128" s="114"/>
      <c r="BJ128" s="114"/>
      <c r="BK128" s="114"/>
      <c r="BL128" s="114"/>
      <c r="BM128" s="114"/>
      <c r="BN128" s="114"/>
      <c r="BO128" s="114"/>
      <c r="BP128" s="114"/>
      <c r="BQ128" s="114"/>
      <c r="BR128" s="114"/>
      <c r="BS128" s="114"/>
      <c r="BT128" s="114"/>
      <c r="BU128" s="114"/>
      <c r="BV128" s="114"/>
      <c r="BW128" s="114"/>
      <c r="BX128" s="114"/>
      <c r="BY128" s="114"/>
      <c r="BZ128" s="114"/>
      <c r="CA128" s="114"/>
    </row>
    <row r="129" spans="2:79">
      <c r="B129" s="119">
        <v>113</v>
      </c>
      <c r="C129" s="125" t="s">
        <v>335</v>
      </c>
      <c r="D129" s="119">
        <v>113</v>
      </c>
      <c r="E129" s="121" t="s">
        <v>350</v>
      </c>
      <c r="F129" s="119">
        <v>2</v>
      </c>
      <c r="G129" s="120"/>
      <c r="H129" s="120"/>
      <c r="I129" s="166"/>
      <c r="J129" s="166"/>
      <c r="K129" s="121"/>
      <c r="N129" s="167" t="str">
        <f t="shared" si="79"/>
        <v>入力不備</v>
      </c>
      <c r="O129" s="137"/>
      <c r="P129" s="119"/>
      <c r="Q129" s="119"/>
      <c r="R129" s="119"/>
      <c r="S129" s="119"/>
      <c r="T129" s="119"/>
      <c r="U129" s="137"/>
      <c r="V129" s="119"/>
      <c r="W129" s="119"/>
      <c r="X129" s="119"/>
      <c r="Y129" s="119"/>
      <c r="Z129" s="137"/>
      <c r="AA129" s="119">
        <f t="shared" si="74"/>
        <v>0</v>
      </c>
      <c r="AB129" s="119">
        <f t="shared" si="75"/>
        <v>0</v>
      </c>
      <c r="AC129" s="119" t="str">
        <f t="shared" si="76"/>
        <v>パターンなし</v>
      </c>
      <c r="AD129" s="119" t="str">
        <f t="shared" si="77"/>
        <v>パターンなし</v>
      </c>
      <c r="AE129" s="137"/>
      <c r="AF129" s="119" t="str">
        <f t="shared" si="80"/>
        <v>●</v>
      </c>
      <c r="AG129" s="119">
        <f t="shared" si="81"/>
        <v>0</v>
      </c>
      <c r="AH129" s="119">
        <f t="shared" si="82"/>
        <v>0</v>
      </c>
      <c r="AI129" s="119">
        <f t="shared" si="83"/>
        <v>2</v>
      </c>
      <c r="AJ129" s="119">
        <f t="shared" si="84"/>
        <v>0</v>
      </c>
      <c r="AK129" s="137"/>
      <c r="AL129" s="119" t="str">
        <f t="shared" si="85"/>
        <v/>
      </c>
      <c r="AM129" s="119" t="str">
        <f t="shared" si="86"/>
        <v/>
      </c>
      <c r="AN129" s="119" t="str">
        <f t="shared" si="78"/>
        <v/>
      </c>
      <c r="AO129" s="119" t="str">
        <f t="shared" si="87"/>
        <v/>
      </c>
      <c r="AP129" s="119" t="str">
        <f t="shared" si="88"/>
        <v/>
      </c>
      <c r="AQ129" s="119" t="str">
        <f t="shared" si="89"/>
        <v/>
      </c>
      <c r="AR129" s="119" t="str">
        <f t="shared" si="90"/>
        <v/>
      </c>
      <c r="AS129" s="119" t="str">
        <f t="shared" si="91"/>
        <v/>
      </c>
      <c r="AT129" s="119" t="str">
        <f t="shared" si="92"/>
        <v/>
      </c>
      <c r="AU129" s="119" t="str">
        <f t="shared" si="93"/>
        <v/>
      </c>
      <c r="AV129" s="119" t="str">
        <f t="shared" si="94"/>
        <v/>
      </c>
      <c r="AW129" s="119" t="str">
        <f t="shared" si="95"/>
        <v/>
      </c>
      <c r="AX129" s="119" t="str">
        <f t="shared" si="96"/>
        <v/>
      </c>
      <c r="AY129" s="119" t="str">
        <f t="shared" si="97"/>
        <v/>
      </c>
      <c r="AZ129" s="119" t="str">
        <f t="shared" si="98"/>
        <v/>
      </c>
      <c r="BA129" s="119" t="str">
        <f t="shared" si="99"/>
        <v/>
      </c>
      <c r="BB129" s="119" t="str">
        <f t="shared" si="100"/>
        <v/>
      </c>
      <c r="BC129" s="119" t="str">
        <f t="shared" si="101"/>
        <v/>
      </c>
      <c r="BD129" s="114"/>
      <c r="BE129" s="114"/>
      <c r="BF129" s="114"/>
      <c r="BG129" s="114"/>
      <c r="BH129" s="114"/>
      <c r="BI129" s="114"/>
      <c r="BJ129" s="114"/>
      <c r="BK129" s="114"/>
      <c r="BL129" s="114"/>
      <c r="BM129" s="114"/>
      <c r="BN129" s="114"/>
      <c r="BO129" s="114"/>
      <c r="BP129" s="114"/>
      <c r="BQ129" s="114"/>
      <c r="BR129" s="114"/>
      <c r="BS129" s="114"/>
      <c r="BT129" s="114"/>
      <c r="BU129" s="114"/>
      <c r="BV129" s="114"/>
      <c r="BW129" s="114"/>
      <c r="BX129" s="114"/>
      <c r="BY129" s="114"/>
      <c r="BZ129" s="114"/>
      <c r="CA129" s="114"/>
    </row>
    <row r="130" spans="2:79">
      <c r="B130" s="119">
        <v>114</v>
      </c>
      <c r="C130" s="125" t="s">
        <v>335</v>
      </c>
      <c r="D130" s="119">
        <v>108</v>
      </c>
      <c r="E130" s="121" t="s">
        <v>351</v>
      </c>
      <c r="F130" s="119">
        <v>4</v>
      </c>
      <c r="G130" s="120"/>
      <c r="H130" s="120"/>
      <c r="I130" s="120"/>
      <c r="J130" s="120"/>
      <c r="K130" s="121"/>
      <c r="N130" s="167" t="str">
        <f t="shared" si="79"/>
        <v>入力不備</v>
      </c>
      <c r="O130" s="137"/>
      <c r="P130" s="119"/>
      <c r="Q130" s="119"/>
      <c r="R130" s="119"/>
      <c r="S130" s="119"/>
      <c r="T130" s="119"/>
      <c r="U130" s="137"/>
      <c r="V130" s="119"/>
      <c r="W130" s="119" t="s">
        <v>325</v>
      </c>
      <c r="X130" s="119"/>
      <c r="Y130" s="119"/>
      <c r="Z130" s="137"/>
      <c r="AA130" s="119">
        <f t="shared" si="74"/>
        <v>0</v>
      </c>
      <c r="AB130" s="119">
        <f t="shared" si="75"/>
        <v>0</v>
      </c>
      <c r="AC130" s="119">
        <f t="shared" si="76"/>
        <v>0</v>
      </c>
      <c r="AD130" s="119">
        <f t="shared" si="77"/>
        <v>0</v>
      </c>
      <c r="AE130" s="137"/>
      <c r="AF130" s="119" t="str">
        <f t="shared" si="80"/>
        <v>●</v>
      </c>
      <c r="AG130" s="119">
        <f t="shared" si="81"/>
        <v>0</v>
      </c>
      <c r="AH130" s="119">
        <f t="shared" si="82"/>
        <v>0</v>
      </c>
      <c r="AI130" s="119">
        <f t="shared" si="83"/>
        <v>0</v>
      </c>
      <c r="AJ130" s="119">
        <f t="shared" si="84"/>
        <v>0</v>
      </c>
      <c r="AK130" s="137"/>
      <c r="AL130" s="119" t="str">
        <f t="shared" si="85"/>
        <v/>
      </c>
      <c r="AM130" s="119" t="str">
        <f t="shared" si="86"/>
        <v/>
      </c>
      <c r="AN130" s="119" t="str">
        <f t="shared" si="78"/>
        <v/>
      </c>
      <c r="AO130" s="119" t="str">
        <f t="shared" si="87"/>
        <v/>
      </c>
      <c r="AP130" s="119" t="str">
        <f t="shared" si="88"/>
        <v/>
      </c>
      <c r="AQ130" s="119" t="str">
        <f t="shared" si="89"/>
        <v/>
      </c>
      <c r="AR130" s="119" t="str">
        <f t="shared" si="90"/>
        <v/>
      </c>
      <c r="AS130" s="119" t="str">
        <f t="shared" si="91"/>
        <v/>
      </c>
      <c r="AT130" s="119" t="str">
        <f t="shared" si="92"/>
        <v/>
      </c>
      <c r="AU130" s="119" t="str">
        <f t="shared" si="93"/>
        <v/>
      </c>
      <c r="AV130" s="119" t="str">
        <f t="shared" si="94"/>
        <v/>
      </c>
      <c r="AW130" s="119" t="str">
        <f t="shared" si="95"/>
        <v/>
      </c>
      <c r="AX130" s="119" t="str">
        <f t="shared" si="96"/>
        <v/>
      </c>
      <c r="AY130" s="119" t="str">
        <f t="shared" si="97"/>
        <v/>
      </c>
      <c r="AZ130" s="119" t="str">
        <f t="shared" si="98"/>
        <v/>
      </c>
      <c r="BA130" s="119" t="str">
        <f t="shared" si="99"/>
        <v/>
      </c>
      <c r="BB130" s="119" t="str">
        <f t="shared" si="100"/>
        <v/>
      </c>
      <c r="BC130" s="119" t="str">
        <f t="shared" si="101"/>
        <v/>
      </c>
      <c r="BD130" s="114"/>
      <c r="BE130" s="114"/>
      <c r="BF130" s="114"/>
      <c r="BG130" s="114"/>
      <c r="BH130" s="114"/>
      <c r="BI130" s="114"/>
      <c r="BJ130" s="114"/>
      <c r="BK130" s="114"/>
      <c r="BL130" s="114"/>
      <c r="BM130" s="114"/>
      <c r="BN130" s="114"/>
      <c r="BO130" s="114"/>
      <c r="BP130" s="114"/>
      <c r="BQ130" s="114"/>
      <c r="BR130" s="114"/>
      <c r="BS130" s="114"/>
      <c r="BT130" s="114"/>
      <c r="BU130" s="114"/>
      <c r="BV130" s="114"/>
      <c r="BW130" s="114"/>
      <c r="BX130" s="114"/>
      <c r="BY130" s="114"/>
      <c r="BZ130" s="114"/>
      <c r="CA130" s="114"/>
    </row>
    <row r="131" spans="2:79">
      <c r="V131" s="114"/>
      <c r="W131" s="114"/>
      <c r="X131" s="114"/>
      <c r="Y131" s="114"/>
      <c r="Z131" s="114"/>
      <c r="AA131" s="114"/>
      <c r="AB131" s="114"/>
      <c r="AC131" s="114"/>
      <c r="AD131" s="114"/>
      <c r="AE131" s="114"/>
      <c r="AF131" s="114"/>
      <c r="AG131" s="114"/>
      <c r="AH131" s="114"/>
      <c r="AI131" s="114"/>
      <c r="AJ131" s="114"/>
      <c r="AK131" s="114"/>
      <c r="AL131" s="114"/>
      <c r="AM131" s="114"/>
      <c r="AN131" s="114"/>
      <c r="AO131" s="114"/>
      <c r="AP131" s="114"/>
      <c r="AQ131" s="114"/>
      <c r="AR131" s="114"/>
      <c r="AS131" s="114"/>
      <c r="AT131" s="114"/>
      <c r="AU131" s="114"/>
      <c r="AV131" s="114"/>
      <c r="AW131" s="114"/>
      <c r="AX131" s="114"/>
      <c r="AY131" s="114"/>
      <c r="AZ131" s="114"/>
      <c r="BA131" s="114"/>
      <c r="BB131" s="114"/>
      <c r="BC131" s="114"/>
      <c r="BD131" s="114"/>
      <c r="BE131" s="114"/>
      <c r="BF131" s="114"/>
      <c r="BG131" s="114"/>
      <c r="BH131" s="114"/>
      <c r="BI131" s="114"/>
      <c r="BJ131" s="114"/>
      <c r="BK131" s="114"/>
      <c r="BL131" s="114"/>
      <c r="BM131" s="114"/>
      <c r="BN131" s="114"/>
      <c r="BO131" s="114"/>
      <c r="BP131" s="114"/>
      <c r="BQ131" s="114"/>
      <c r="BR131" s="114"/>
      <c r="BS131" s="114"/>
      <c r="BT131" s="114"/>
      <c r="BU131" s="114"/>
      <c r="BV131" s="114"/>
      <c r="BW131" s="114"/>
      <c r="BX131" s="114"/>
      <c r="BY131" s="114"/>
      <c r="BZ131" s="114"/>
      <c r="CA131" s="114"/>
    </row>
    <row r="132" spans="2:79">
      <c r="N132" s="168" t="str">
        <f>IF(COUNTIF(N17:N130,"水準未達（失格）")&gt;=1,"水準未達（失格）",IF(COUNTIF(N17:N130,"入力不備")&gt;=1,"入力不備",SUM(N17:N130)))</f>
        <v>入力不備</v>
      </c>
      <c r="V132" s="114"/>
      <c r="W132" s="114"/>
      <c r="X132" s="114"/>
      <c r="Y132" s="114"/>
      <c r="Z132" s="114"/>
      <c r="AA132" s="114"/>
      <c r="AB132" s="114"/>
      <c r="AC132" s="114"/>
      <c r="AD132" s="114"/>
      <c r="AE132" s="114"/>
      <c r="AF132" s="114"/>
      <c r="AG132" s="114"/>
      <c r="AH132" s="114"/>
      <c r="AI132" s="114"/>
      <c r="AJ132" s="114"/>
      <c r="AK132" s="114"/>
      <c r="AL132" s="114"/>
      <c r="AM132" s="114"/>
      <c r="AN132" s="114"/>
      <c r="AO132" s="114"/>
      <c r="AP132" s="114"/>
      <c r="AQ132" s="114"/>
      <c r="AR132" s="114"/>
      <c r="AS132" s="114"/>
      <c r="AT132" s="114"/>
      <c r="AU132" s="114"/>
      <c r="AV132" s="114"/>
      <c r="AW132" s="114"/>
      <c r="AX132" s="114"/>
      <c r="AY132" s="114"/>
      <c r="AZ132" s="114"/>
      <c r="BA132" s="114"/>
      <c r="BB132" s="114"/>
      <c r="BC132" s="114"/>
      <c r="BD132" s="114"/>
      <c r="BE132" s="114"/>
      <c r="BF132" s="114"/>
      <c r="BG132" s="114"/>
      <c r="BH132" s="114"/>
      <c r="BI132" s="114"/>
      <c r="BJ132" s="114"/>
      <c r="BK132" s="114"/>
      <c r="BL132" s="114"/>
      <c r="BM132" s="114"/>
      <c r="BN132" s="114"/>
      <c r="BO132" s="114"/>
      <c r="BP132" s="114"/>
      <c r="BQ132" s="114"/>
      <c r="BR132" s="114"/>
      <c r="BS132" s="114"/>
      <c r="BT132" s="114"/>
      <c r="BU132" s="114"/>
      <c r="BV132" s="114"/>
      <c r="BW132" s="114"/>
      <c r="BX132" s="114"/>
      <c r="BY132" s="114"/>
      <c r="BZ132" s="114"/>
      <c r="CA132" s="114"/>
    </row>
    <row r="133" spans="2:79">
      <c r="V133" s="114"/>
      <c r="W133" s="114"/>
      <c r="X133" s="114"/>
      <c r="Y133" s="114"/>
      <c r="Z133" s="114"/>
      <c r="AA133" s="114"/>
      <c r="AB133" s="114"/>
      <c r="AC133" s="114"/>
      <c r="AD133" s="114"/>
      <c r="AE133" s="114"/>
      <c r="AF133" s="114"/>
      <c r="AG133" s="114"/>
      <c r="AH133" s="114"/>
      <c r="AI133" s="114"/>
      <c r="AJ133" s="114"/>
      <c r="AK133" s="114"/>
      <c r="AL133" s="114"/>
      <c r="AM133" s="114"/>
      <c r="AN133" s="114"/>
      <c r="AO133" s="114"/>
      <c r="AP133" s="114"/>
      <c r="AQ133" s="114"/>
      <c r="AR133" s="114"/>
      <c r="AS133" s="114"/>
      <c r="AT133" s="114"/>
      <c r="AU133" s="114"/>
      <c r="AV133" s="114"/>
      <c r="AW133" s="114"/>
      <c r="AX133" s="114"/>
      <c r="AY133" s="114"/>
      <c r="AZ133" s="114"/>
      <c r="BA133" s="114"/>
      <c r="BB133" s="114"/>
      <c r="BC133" s="114"/>
      <c r="BD133" s="114"/>
      <c r="BE133" s="114"/>
      <c r="BF133" s="114"/>
      <c r="BG133" s="114"/>
      <c r="BH133" s="114"/>
      <c r="BI133" s="114"/>
      <c r="BJ133" s="114"/>
      <c r="BK133" s="114"/>
      <c r="BL133" s="114"/>
      <c r="BM133" s="114"/>
      <c r="BN133" s="114"/>
      <c r="BO133" s="114"/>
      <c r="BP133" s="114"/>
      <c r="BQ133" s="114"/>
      <c r="BR133" s="114"/>
      <c r="BS133" s="114"/>
      <c r="BT133" s="114"/>
      <c r="BU133" s="114"/>
      <c r="BV133" s="114"/>
      <c r="BW133" s="114"/>
      <c r="BX133" s="114"/>
      <c r="BY133" s="114"/>
      <c r="BZ133" s="114"/>
      <c r="CA133" s="114"/>
    </row>
    <row r="134" spans="2:79">
      <c r="H134" s="114"/>
      <c r="I134" s="114"/>
      <c r="J134" s="114"/>
      <c r="T134" s="122"/>
      <c r="V134" s="114"/>
      <c r="W134" s="114"/>
      <c r="X134" s="114"/>
      <c r="Y134" s="114"/>
      <c r="Z134" s="114"/>
      <c r="AA134" s="114"/>
      <c r="AB134" s="114"/>
      <c r="AC134" s="114"/>
      <c r="AD134" s="114"/>
      <c r="AE134" s="114"/>
      <c r="AF134" s="114"/>
      <c r="AG134" s="114"/>
      <c r="AH134" s="114"/>
      <c r="AI134" s="114"/>
      <c r="AJ134" s="114"/>
      <c r="AK134" s="114"/>
      <c r="AL134" s="114"/>
      <c r="AM134" s="114"/>
      <c r="AN134" s="114"/>
      <c r="AO134" s="114"/>
      <c r="AP134" s="114"/>
      <c r="AQ134" s="114"/>
      <c r="AR134" s="114"/>
      <c r="AS134" s="114"/>
      <c r="AT134" s="114"/>
      <c r="AU134" s="114"/>
      <c r="AV134" s="114"/>
      <c r="AW134" s="114"/>
      <c r="AX134" s="114"/>
      <c r="AY134" s="114"/>
      <c r="AZ134" s="114"/>
      <c r="BA134" s="114"/>
      <c r="BB134" s="114"/>
      <c r="BC134" s="114"/>
      <c r="BD134" s="114"/>
      <c r="BE134" s="114"/>
      <c r="BF134" s="114"/>
      <c r="BG134" s="114"/>
      <c r="BH134" s="114"/>
      <c r="BI134" s="114"/>
      <c r="BJ134" s="114"/>
      <c r="BK134" s="114"/>
      <c r="BL134" s="114"/>
      <c r="BM134" s="114"/>
      <c r="BN134" s="114"/>
      <c r="BO134" s="114"/>
      <c r="BP134" s="114"/>
      <c r="BQ134" s="114"/>
      <c r="BR134" s="114"/>
      <c r="BS134" s="114"/>
      <c r="BT134" s="114"/>
      <c r="BU134" s="114"/>
      <c r="BV134" s="114"/>
      <c r="BW134" s="114"/>
      <c r="BX134" s="114"/>
      <c r="BY134" s="114"/>
      <c r="BZ134" s="114"/>
      <c r="CA134" s="114"/>
    </row>
    <row r="135" spans="2:79">
      <c r="H135" s="114"/>
      <c r="I135" s="114"/>
      <c r="J135" s="114"/>
      <c r="K135" s="114"/>
      <c r="L135" s="114"/>
      <c r="M135" s="114"/>
      <c r="T135" s="122"/>
      <c r="U135" s="114"/>
      <c r="V135" s="114"/>
      <c r="W135" s="114"/>
      <c r="X135" s="114"/>
      <c r="Y135" s="114"/>
      <c r="Z135" s="114"/>
      <c r="AA135" s="114"/>
      <c r="AB135" s="114"/>
      <c r="AC135" s="114"/>
      <c r="AD135" s="114"/>
      <c r="AE135" s="114"/>
      <c r="AF135" s="114"/>
      <c r="AG135" s="114"/>
      <c r="AH135" s="114"/>
      <c r="AI135" s="114"/>
      <c r="AJ135" s="114"/>
      <c r="AK135" s="114"/>
      <c r="AL135" s="114"/>
      <c r="AM135" s="114"/>
      <c r="AN135" s="114"/>
      <c r="AO135" s="114"/>
      <c r="AP135" s="114"/>
      <c r="AQ135" s="114"/>
      <c r="AR135" s="114"/>
      <c r="AS135" s="114"/>
      <c r="AT135" s="114"/>
      <c r="AU135" s="114"/>
      <c r="AV135" s="114"/>
      <c r="AW135" s="114"/>
      <c r="AX135" s="114"/>
      <c r="AY135" s="114"/>
      <c r="AZ135" s="114"/>
      <c r="BA135" s="114"/>
      <c r="BB135" s="114"/>
      <c r="BC135" s="114"/>
      <c r="BD135" s="114"/>
      <c r="BE135" s="114"/>
      <c r="BF135" s="114"/>
      <c r="BG135" s="114"/>
      <c r="BH135" s="114"/>
      <c r="BI135" s="114"/>
      <c r="BJ135" s="114"/>
      <c r="BK135" s="114"/>
      <c r="BL135" s="114"/>
      <c r="BM135" s="114"/>
      <c r="BN135" s="114"/>
      <c r="BO135" s="114"/>
      <c r="BP135" s="114"/>
      <c r="BQ135" s="114"/>
      <c r="BR135" s="114"/>
      <c r="BS135" s="114"/>
      <c r="BT135" s="114"/>
      <c r="BU135" s="114"/>
      <c r="BV135" s="114"/>
      <c r="BW135" s="114"/>
      <c r="BX135" s="114"/>
      <c r="BY135" s="114"/>
      <c r="BZ135" s="114"/>
      <c r="CA135" s="114"/>
    </row>
    <row r="136" spans="2:79">
      <c r="H136" s="114"/>
      <c r="I136" s="114"/>
      <c r="J136" s="114"/>
      <c r="T136" s="122"/>
      <c r="V136" s="114"/>
      <c r="W136" s="114"/>
      <c r="X136" s="114"/>
      <c r="Y136" s="114"/>
      <c r="Z136" s="114"/>
      <c r="AA136" s="114"/>
      <c r="AB136" s="114"/>
      <c r="AC136" s="114"/>
      <c r="AD136" s="114"/>
      <c r="AE136" s="114"/>
      <c r="AF136" s="114"/>
      <c r="AG136" s="114"/>
      <c r="AH136" s="114"/>
      <c r="AI136" s="114"/>
      <c r="AJ136" s="114"/>
      <c r="AK136" s="114"/>
      <c r="AL136" s="114"/>
      <c r="AM136" s="114"/>
      <c r="AN136" s="114"/>
      <c r="AO136" s="114"/>
      <c r="AP136" s="114"/>
      <c r="AQ136" s="114"/>
      <c r="AR136" s="114"/>
      <c r="AS136" s="114"/>
      <c r="AT136" s="114"/>
      <c r="AU136" s="114"/>
      <c r="AV136" s="114"/>
      <c r="AW136" s="114"/>
      <c r="AX136" s="114"/>
      <c r="AY136" s="114"/>
      <c r="AZ136" s="114"/>
      <c r="BA136" s="114"/>
      <c r="BB136" s="114"/>
      <c r="BC136" s="114"/>
      <c r="BD136" s="114"/>
      <c r="BE136" s="114"/>
      <c r="BF136" s="114"/>
      <c r="BG136" s="114"/>
      <c r="BH136" s="114"/>
      <c r="BI136" s="114"/>
      <c r="BJ136" s="114"/>
      <c r="BK136" s="114"/>
      <c r="BL136" s="114"/>
      <c r="BM136" s="114"/>
      <c r="BN136" s="114"/>
      <c r="BO136" s="114"/>
      <c r="BP136" s="114"/>
      <c r="BQ136" s="114"/>
      <c r="BR136" s="114"/>
      <c r="BS136" s="114"/>
      <c r="BT136" s="114"/>
      <c r="BU136" s="114"/>
      <c r="BV136" s="114"/>
      <c r="BW136" s="114"/>
      <c r="BX136" s="114"/>
      <c r="BY136" s="114"/>
      <c r="BZ136" s="114"/>
      <c r="CA136" s="114"/>
    </row>
    <row r="137" spans="2:79">
      <c r="V137" s="114"/>
      <c r="W137" s="114"/>
      <c r="X137" s="114"/>
      <c r="Y137" s="114"/>
      <c r="Z137" s="114"/>
      <c r="AA137" s="114"/>
      <c r="AB137" s="114"/>
      <c r="AC137" s="114"/>
      <c r="AD137" s="114"/>
      <c r="AE137" s="114"/>
      <c r="AF137" s="114"/>
      <c r="AG137" s="114"/>
      <c r="AH137" s="114"/>
      <c r="AI137" s="114"/>
      <c r="AJ137" s="114"/>
      <c r="AK137" s="114"/>
      <c r="AL137" s="114"/>
      <c r="AM137" s="114"/>
      <c r="AN137" s="114"/>
      <c r="AO137" s="114"/>
      <c r="AP137" s="114"/>
      <c r="AQ137" s="114"/>
      <c r="AR137" s="114"/>
      <c r="AS137" s="114"/>
      <c r="AT137" s="114"/>
      <c r="AU137" s="114"/>
      <c r="AV137" s="114"/>
      <c r="AW137" s="114"/>
      <c r="AX137" s="114"/>
      <c r="AY137" s="114"/>
      <c r="AZ137" s="114"/>
      <c r="BA137" s="114"/>
      <c r="BB137" s="114"/>
      <c r="BC137" s="114"/>
      <c r="BD137" s="114"/>
      <c r="BE137" s="114"/>
      <c r="BF137" s="114"/>
      <c r="BG137" s="114"/>
      <c r="BH137" s="114"/>
      <c r="BI137" s="114"/>
      <c r="BJ137" s="114"/>
      <c r="BK137" s="114"/>
      <c r="BL137" s="114"/>
      <c r="BM137" s="114"/>
      <c r="BN137" s="114"/>
      <c r="BO137" s="114"/>
      <c r="BP137" s="114"/>
      <c r="BQ137" s="114"/>
      <c r="BR137" s="114"/>
      <c r="BS137" s="114"/>
      <c r="BT137" s="114"/>
      <c r="BU137" s="114"/>
      <c r="BV137" s="114"/>
      <c r="BW137" s="114"/>
      <c r="BX137" s="114"/>
      <c r="BY137" s="114"/>
      <c r="BZ137" s="114"/>
      <c r="CA137" s="114"/>
    </row>
    <row r="138" spans="2:79">
      <c r="V138" s="114"/>
      <c r="W138" s="114"/>
      <c r="X138" s="114"/>
      <c r="Y138" s="114"/>
      <c r="Z138" s="114"/>
      <c r="AA138" s="114"/>
      <c r="AB138" s="114"/>
      <c r="AC138" s="114"/>
      <c r="AD138" s="114"/>
      <c r="AE138" s="114"/>
      <c r="AF138" s="114"/>
      <c r="AG138" s="114"/>
      <c r="AH138" s="114"/>
      <c r="AI138" s="114"/>
      <c r="AJ138" s="114"/>
      <c r="AK138" s="114"/>
      <c r="AL138" s="114"/>
      <c r="AM138" s="114"/>
      <c r="AN138" s="114"/>
      <c r="AO138" s="114"/>
      <c r="AP138" s="114"/>
      <c r="AQ138" s="114"/>
      <c r="AR138" s="114"/>
      <c r="AS138" s="114"/>
      <c r="AT138" s="114"/>
      <c r="AU138" s="114"/>
      <c r="AV138" s="114"/>
      <c r="AW138" s="114"/>
      <c r="AX138" s="114"/>
      <c r="AY138" s="114"/>
      <c r="AZ138" s="114"/>
      <c r="BA138" s="114"/>
      <c r="BB138" s="114"/>
      <c r="BC138" s="114"/>
      <c r="BD138" s="114"/>
      <c r="BE138" s="114"/>
      <c r="BF138" s="114"/>
      <c r="BG138" s="114"/>
      <c r="BH138" s="114"/>
      <c r="BI138" s="114"/>
      <c r="BJ138" s="114"/>
      <c r="BK138" s="114"/>
      <c r="BL138" s="114"/>
      <c r="BM138" s="114"/>
      <c r="BN138" s="114"/>
      <c r="BO138" s="114"/>
      <c r="BP138" s="114"/>
      <c r="BQ138" s="114"/>
      <c r="BR138" s="114"/>
      <c r="BS138" s="114"/>
      <c r="BT138" s="114"/>
      <c r="BU138" s="114"/>
      <c r="BV138" s="114"/>
      <c r="BW138" s="114"/>
      <c r="BX138" s="114"/>
      <c r="BY138" s="114"/>
      <c r="BZ138" s="114"/>
      <c r="CA138" s="114"/>
    </row>
    <row r="139" spans="2:79">
      <c r="V139" s="114"/>
      <c r="W139" s="114"/>
      <c r="X139" s="114"/>
      <c r="Y139" s="114"/>
      <c r="Z139" s="114"/>
      <c r="AA139" s="114"/>
      <c r="AB139" s="114"/>
      <c r="AC139" s="114"/>
      <c r="AD139" s="114"/>
      <c r="AE139" s="114"/>
      <c r="AF139" s="114"/>
      <c r="AG139" s="114"/>
      <c r="AH139" s="114"/>
      <c r="AI139" s="114"/>
      <c r="AJ139" s="114"/>
      <c r="AK139" s="114"/>
      <c r="AL139" s="114"/>
      <c r="AM139" s="114"/>
      <c r="AN139" s="114"/>
      <c r="AO139" s="114"/>
      <c r="AP139" s="114"/>
      <c r="AQ139" s="114"/>
      <c r="AR139" s="114"/>
      <c r="AS139" s="114"/>
      <c r="AT139" s="114"/>
      <c r="AU139" s="114"/>
      <c r="AV139" s="114"/>
      <c r="AW139" s="114"/>
      <c r="AX139" s="114"/>
      <c r="AY139" s="114"/>
      <c r="AZ139" s="114"/>
      <c r="BA139" s="114"/>
      <c r="BB139" s="114"/>
      <c r="BC139" s="114"/>
      <c r="BD139" s="114"/>
      <c r="BE139" s="114"/>
      <c r="BF139" s="114"/>
      <c r="BG139" s="114"/>
      <c r="BH139" s="114"/>
      <c r="BI139" s="114"/>
      <c r="BJ139" s="114"/>
      <c r="BK139" s="114"/>
      <c r="BL139" s="114"/>
      <c r="BM139" s="114"/>
      <c r="BN139" s="114"/>
      <c r="BO139" s="114"/>
      <c r="BP139" s="114"/>
      <c r="BQ139" s="114"/>
      <c r="BR139" s="114"/>
      <c r="BS139" s="114"/>
      <c r="BT139" s="114"/>
      <c r="BU139" s="114"/>
      <c r="BV139" s="114"/>
      <c r="BW139" s="114"/>
      <c r="BX139" s="114"/>
      <c r="BY139" s="114"/>
      <c r="BZ139" s="114"/>
      <c r="CA139" s="114"/>
    </row>
    <row r="140" spans="2:79">
      <c r="V140" s="114"/>
      <c r="W140" s="114"/>
      <c r="X140" s="114"/>
      <c r="Y140" s="114"/>
      <c r="Z140" s="114"/>
      <c r="AA140" s="114"/>
      <c r="AB140" s="114"/>
      <c r="AC140" s="114"/>
      <c r="AD140" s="114"/>
      <c r="AE140" s="114"/>
      <c r="AF140" s="114"/>
      <c r="AG140" s="114"/>
      <c r="AH140" s="114"/>
      <c r="AI140" s="114"/>
      <c r="AJ140" s="114"/>
      <c r="AK140" s="114"/>
      <c r="AL140" s="114"/>
      <c r="AM140" s="114"/>
      <c r="AN140" s="114"/>
      <c r="AO140" s="114"/>
      <c r="AP140" s="114"/>
      <c r="AQ140" s="114"/>
      <c r="AR140" s="114"/>
      <c r="AS140" s="114"/>
      <c r="AT140" s="114"/>
      <c r="AU140" s="114"/>
      <c r="AV140" s="114"/>
      <c r="AW140" s="114"/>
      <c r="AX140" s="114"/>
      <c r="AY140" s="114"/>
      <c r="AZ140" s="114"/>
      <c r="BA140" s="114"/>
      <c r="BB140" s="114"/>
      <c r="BC140" s="114"/>
      <c r="BD140" s="114"/>
      <c r="BE140" s="114"/>
      <c r="BF140" s="114"/>
      <c r="BG140" s="114"/>
      <c r="BH140" s="114"/>
      <c r="BI140" s="114"/>
      <c r="BJ140" s="114"/>
      <c r="BK140" s="114"/>
      <c r="BL140" s="114"/>
      <c r="BM140" s="114"/>
      <c r="BN140" s="114"/>
      <c r="BO140" s="114"/>
      <c r="BP140" s="114"/>
      <c r="BQ140" s="114"/>
      <c r="BR140" s="114"/>
      <c r="BS140" s="114"/>
      <c r="BT140" s="114"/>
      <c r="BU140" s="114"/>
      <c r="BV140" s="114"/>
      <c r="BW140" s="114"/>
      <c r="BX140" s="114"/>
      <c r="BY140" s="114"/>
      <c r="BZ140" s="114"/>
      <c r="CA140" s="114"/>
    </row>
    <row r="141" spans="2:79">
      <c r="V141" s="114"/>
      <c r="W141" s="114"/>
      <c r="X141" s="114"/>
      <c r="Y141" s="114"/>
      <c r="Z141" s="114"/>
      <c r="AA141" s="114"/>
      <c r="AB141" s="114"/>
      <c r="AC141" s="114"/>
      <c r="AD141" s="114"/>
      <c r="AE141" s="114"/>
      <c r="AF141" s="114"/>
      <c r="AG141" s="114"/>
      <c r="AH141" s="114"/>
      <c r="AI141" s="114"/>
      <c r="AJ141" s="114"/>
      <c r="AK141" s="114"/>
      <c r="AL141" s="114"/>
      <c r="AM141" s="114"/>
      <c r="AN141" s="114"/>
      <c r="AO141" s="114"/>
      <c r="AP141" s="114"/>
      <c r="AQ141" s="114"/>
      <c r="AR141" s="114"/>
      <c r="AS141" s="114"/>
      <c r="AT141" s="114"/>
      <c r="AU141" s="114"/>
      <c r="AV141" s="114"/>
      <c r="AW141" s="114"/>
      <c r="AX141" s="114"/>
      <c r="AY141" s="114"/>
      <c r="AZ141" s="114"/>
      <c r="BA141" s="114"/>
      <c r="BB141" s="114"/>
      <c r="BC141" s="114"/>
      <c r="BD141" s="114"/>
      <c r="BE141" s="114"/>
      <c r="BF141" s="114"/>
      <c r="BG141" s="114"/>
      <c r="BH141" s="114"/>
      <c r="BI141" s="114"/>
      <c r="BJ141" s="114"/>
      <c r="BK141" s="114"/>
      <c r="BL141" s="114"/>
      <c r="BM141" s="114"/>
      <c r="BN141" s="114"/>
      <c r="BO141" s="114"/>
      <c r="BP141" s="114"/>
      <c r="BQ141" s="114"/>
      <c r="BR141" s="114"/>
      <c r="BS141" s="114"/>
      <c r="BT141" s="114"/>
      <c r="BU141" s="114"/>
      <c r="BV141" s="114"/>
      <c r="BW141" s="114"/>
      <c r="BX141" s="114"/>
      <c r="BY141" s="114"/>
      <c r="BZ141" s="114"/>
      <c r="CA141" s="114"/>
    </row>
    <row r="142" spans="2:79">
      <c r="V142" s="114"/>
      <c r="W142" s="114"/>
      <c r="X142" s="114"/>
      <c r="Y142" s="114"/>
      <c r="Z142" s="114"/>
      <c r="AA142" s="114"/>
      <c r="AB142" s="114"/>
      <c r="AC142" s="114"/>
      <c r="AD142" s="114"/>
      <c r="AE142" s="114"/>
      <c r="AF142" s="114"/>
      <c r="AG142" s="114"/>
      <c r="AH142" s="114"/>
      <c r="AI142" s="114"/>
      <c r="AJ142" s="114"/>
      <c r="AK142" s="114"/>
      <c r="AL142" s="114"/>
      <c r="AM142" s="114"/>
      <c r="AN142" s="114"/>
      <c r="AO142" s="114"/>
      <c r="AP142" s="114"/>
      <c r="AQ142" s="114"/>
      <c r="AR142" s="114"/>
      <c r="AS142" s="114"/>
      <c r="AT142" s="114"/>
      <c r="AU142" s="114"/>
      <c r="AV142" s="114"/>
      <c r="AW142" s="114"/>
      <c r="AX142" s="114"/>
      <c r="AY142" s="114"/>
      <c r="AZ142" s="114"/>
      <c r="BA142" s="114"/>
      <c r="BB142" s="114"/>
      <c r="BC142" s="114"/>
      <c r="BD142" s="114"/>
      <c r="BE142" s="114"/>
      <c r="BF142" s="114"/>
      <c r="BG142" s="114"/>
      <c r="BH142" s="114"/>
      <c r="BI142" s="114"/>
      <c r="BJ142" s="114"/>
      <c r="BK142" s="114"/>
      <c r="BL142" s="114"/>
      <c r="BM142" s="114"/>
      <c r="BN142" s="114"/>
      <c r="BO142" s="114"/>
      <c r="BP142" s="114"/>
      <c r="BQ142" s="114"/>
      <c r="BR142" s="114"/>
      <c r="BS142" s="114"/>
      <c r="BT142" s="114"/>
      <c r="BU142" s="114"/>
      <c r="BV142" s="114"/>
      <c r="BW142" s="114"/>
      <c r="BX142" s="114"/>
      <c r="BY142" s="114"/>
      <c r="BZ142" s="114"/>
      <c r="CA142" s="114"/>
    </row>
    <row r="143" spans="2:79">
      <c r="V143" s="114"/>
      <c r="W143" s="114"/>
      <c r="X143" s="114"/>
      <c r="Y143" s="114"/>
      <c r="Z143" s="114"/>
      <c r="AA143" s="114"/>
      <c r="AB143" s="114"/>
      <c r="AC143" s="114"/>
      <c r="AD143" s="114"/>
      <c r="AE143" s="114"/>
      <c r="AF143" s="114"/>
      <c r="AG143" s="114"/>
      <c r="AH143" s="114"/>
      <c r="AI143" s="114"/>
      <c r="AJ143" s="114"/>
      <c r="AK143" s="114"/>
      <c r="AL143" s="114"/>
      <c r="AM143" s="114"/>
      <c r="AN143" s="114"/>
      <c r="AO143" s="114"/>
      <c r="AP143" s="114"/>
      <c r="AQ143" s="114"/>
      <c r="AR143" s="114"/>
      <c r="AS143" s="114"/>
      <c r="AT143" s="114"/>
      <c r="AU143" s="114"/>
      <c r="AV143" s="114"/>
      <c r="AW143" s="114"/>
      <c r="AX143" s="114"/>
      <c r="AY143" s="114"/>
      <c r="AZ143" s="114"/>
      <c r="BA143" s="114"/>
      <c r="BB143" s="114"/>
      <c r="BC143" s="114"/>
      <c r="BD143" s="114"/>
      <c r="BE143" s="114"/>
      <c r="BF143" s="114"/>
      <c r="BG143" s="114"/>
      <c r="BH143" s="114"/>
      <c r="BI143" s="114"/>
      <c r="BJ143" s="114"/>
      <c r="BK143" s="114"/>
      <c r="BL143" s="114"/>
      <c r="BM143" s="114"/>
      <c r="BN143" s="114"/>
      <c r="BO143" s="114"/>
      <c r="BP143" s="114"/>
      <c r="BQ143" s="114"/>
      <c r="BR143" s="114"/>
      <c r="BS143" s="114"/>
      <c r="BT143" s="114"/>
      <c r="BU143" s="114"/>
      <c r="BV143" s="114"/>
      <c r="BW143" s="114"/>
      <c r="BX143" s="114"/>
      <c r="BY143" s="114"/>
      <c r="BZ143" s="114"/>
      <c r="CA143" s="114"/>
    </row>
    <row r="144" spans="2:79">
      <c r="V144" s="114"/>
      <c r="W144" s="114"/>
      <c r="X144" s="114"/>
      <c r="Y144" s="114"/>
      <c r="Z144" s="114"/>
      <c r="AA144" s="114"/>
      <c r="AB144" s="114"/>
      <c r="AC144" s="114"/>
      <c r="AD144" s="114"/>
      <c r="AE144" s="114"/>
      <c r="AF144" s="114"/>
      <c r="AG144" s="114"/>
      <c r="AH144" s="114"/>
      <c r="AI144" s="114"/>
      <c r="AJ144" s="114"/>
      <c r="AK144" s="114"/>
      <c r="AL144" s="114"/>
      <c r="AM144" s="114"/>
      <c r="AN144" s="114"/>
      <c r="AO144" s="114"/>
      <c r="AP144" s="114"/>
      <c r="AQ144" s="114"/>
      <c r="AR144" s="114"/>
      <c r="AS144" s="114"/>
      <c r="AT144" s="114"/>
      <c r="AU144" s="114"/>
      <c r="AV144" s="114"/>
      <c r="AW144" s="114"/>
      <c r="AX144" s="114"/>
      <c r="AY144" s="114"/>
      <c r="AZ144" s="114"/>
      <c r="BA144" s="114"/>
      <c r="BB144" s="114"/>
      <c r="BC144" s="114"/>
      <c r="BD144" s="114"/>
      <c r="BE144" s="114"/>
      <c r="BF144" s="114"/>
      <c r="BG144" s="114"/>
      <c r="BH144" s="114"/>
      <c r="BI144" s="114"/>
      <c r="BJ144" s="114"/>
      <c r="BK144" s="114"/>
      <c r="BL144" s="114"/>
      <c r="BM144" s="114"/>
      <c r="BN144" s="114"/>
      <c r="BO144" s="114"/>
      <c r="BP144" s="114"/>
      <c r="BQ144" s="114"/>
      <c r="BR144" s="114"/>
      <c r="BS144" s="114"/>
      <c r="BT144" s="114"/>
      <c r="BU144" s="114"/>
      <c r="BV144" s="114"/>
      <c r="BW144" s="114"/>
      <c r="BX144" s="114"/>
      <c r="BY144" s="114"/>
      <c r="BZ144" s="114"/>
      <c r="CA144" s="114"/>
    </row>
    <row r="145" spans="22:79">
      <c r="V145" s="114"/>
      <c r="W145" s="114"/>
      <c r="X145" s="114"/>
      <c r="Y145" s="114"/>
      <c r="Z145" s="114"/>
      <c r="AA145" s="114"/>
      <c r="AB145" s="114"/>
      <c r="AC145" s="114"/>
      <c r="AD145" s="114"/>
      <c r="AE145" s="114"/>
      <c r="AF145" s="114"/>
      <c r="AG145" s="114"/>
      <c r="AH145" s="114"/>
      <c r="AI145" s="114"/>
      <c r="AJ145" s="114"/>
      <c r="AK145" s="114"/>
      <c r="AL145" s="114"/>
      <c r="AM145" s="114"/>
      <c r="AN145" s="114"/>
      <c r="AO145" s="114"/>
      <c r="AP145" s="114"/>
      <c r="AQ145" s="114"/>
      <c r="AR145" s="114"/>
      <c r="AS145" s="114"/>
      <c r="AT145" s="114"/>
      <c r="AU145" s="114"/>
      <c r="AV145" s="114"/>
      <c r="AW145" s="114"/>
      <c r="AX145" s="114"/>
      <c r="AY145" s="114"/>
      <c r="AZ145" s="114"/>
      <c r="BA145" s="114"/>
      <c r="BB145" s="114"/>
      <c r="BC145" s="114"/>
      <c r="BD145" s="114"/>
      <c r="BE145" s="114"/>
      <c r="BF145" s="114"/>
      <c r="BG145" s="114"/>
      <c r="BH145" s="114"/>
      <c r="BI145" s="114"/>
      <c r="BJ145" s="114"/>
      <c r="BK145" s="114"/>
      <c r="BL145" s="114"/>
      <c r="BM145" s="114"/>
      <c r="BN145" s="114"/>
      <c r="BO145" s="114"/>
      <c r="BP145" s="114"/>
      <c r="BQ145" s="114"/>
      <c r="BR145" s="114"/>
      <c r="BS145" s="114"/>
      <c r="BT145" s="114"/>
      <c r="BU145" s="114"/>
      <c r="BV145" s="114"/>
      <c r="BW145" s="114"/>
      <c r="BX145" s="114"/>
      <c r="BY145" s="114"/>
      <c r="BZ145" s="114"/>
      <c r="CA145" s="114"/>
    </row>
    <row r="146" spans="22:79">
      <c r="V146" s="114"/>
      <c r="W146" s="114"/>
      <c r="X146" s="114"/>
      <c r="Y146" s="114"/>
      <c r="Z146" s="114"/>
      <c r="AA146" s="114"/>
      <c r="AB146" s="114"/>
      <c r="AC146" s="114"/>
      <c r="AD146" s="114"/>
      <c r="AE146" s="114"/>
      <c r="AF146" s="114"/>
      <c r="AG146" s="114"/>
      <c r="AH146" s="114"/>
      <c r="AI146" s="114"/>
      <c r="AJ146" s="114"/>
      <c r="AK146" s="114"/>
      <c r="AL146" s="114"/>
      <c r="AM146" s="114"/>
      <c r="AN146" s="114"/>
      <c r="AO146" s="114"/>
      <c r="AP146" s="114"/>
      <c r="AQ146" s="114"/>
      <c r="AR146" s="114"/>
      <c r="AS146" s="114"/>
      <c r="AT146" s="114"/>
      <c r="AU146" s="114"/>
      <c r="AV146" s="114"/>
      <c r="AW146" s="114"/>
      <c r="AX146" s="114"/>
      <c r="AY146" s="114"/>
      <c r="AZ146" s="114"/>
      <c r="BA146" s="114"/>
      <c r="BB146" s="114"/>
      <c r="BC146" s="114"/>
      <c r="BD146" s="114"/>
      <c r="BE146" s="114"/>
      <c r="BF146" s="114"/>
      <c r="BG146" s="114"/>
      <c r="BH146" s="114"/>
      <c r="BI146" s="114"/>
      <c r="BJ146" s="114"/>
      <c r="BK146" s="114"/>
      <c r="BL146" s="114"/>
      <c r="BM146" s="114"/>
      <c r="BN146" s="114"/>
      <c r="BO146" s="114"/>
      <c r="BP146" s="114"/>
      <c r="BQ146" s="114"/>
      <c r="BR146" s="114"/>
      <c r="BS146" s="114"/>
      <c r="BT146" s="114"/>
      <c r="BU146" s="114"/>
      <c r="BV146" s="114"/>
      <c r="BW146" s="114"/>
      <c r="BX146" s="114"/>
      <c r="BY146" s="114"/>
      <c r="BZ146" s="114"/>
      <c r="CA146" s="114"/>
    </row>
    <row r="147" spans="22:79">
      <c r="V147" s="114"/>
      <c r="W147" s="114"/>
      <c r="X147" s="114"/>
      <c r="Y147" s="114"/>
      <c r="Z147" s="114"/>
      <c r="AA147" s="114"/>
      <c r="AB147" s="114"/>
      <c r="AC147" s="114"/>
      <c r="AD147" s="114"/>
      <c r="AE147" s="114"/>
      <c r="AF147" s="114"/>
      <c r="AG147" s="114"/>
      <c r="AH147" s="114"/>
      <c r="AI147" s="114"/>
      <c r="AJ147" s="114"/>
      <c r="AK147" s="114"/>
      <c r="AL147" s="114"/>
      <c r="AM147" s="114"/>
      <c r="AN147" s="114"/>
      <c r="AO147" s="114"/>
      <c r="AP147" s="114"/>
      <c r="AQ147" s="114"/>
      <c r="AR147" s="114"/>
      <c r="AS147" s="114"/>
      <c r="AT147" s="114"/>
      <c r="AU147" s="114"/>
      <c r="AV147" s="114"/>
      <c r="AW147" s="114"/>
      <c r="AX147" s="114"/>
      <c r="AY147" s="114"/>
      <c r="AZ147" s="114"/>
      <c r="BA147" s="114"/>
      <c r="BB147" s="114"/>
      <c r="BC147" s="114"/>
      <c r="BD147" s="114"/>
      <c r="BE147" s="114"/>
      <c r="BF147" s="114"/>
      <c r="BG147" s="114"/>
      <c r="BH147" s="114"/>
      <c r="BI147" s="114"/>
      <c r="BJ147" s="114"/>
      <c r="BK147" s="114"/>
      <c r="BL147" s="114"/>
      <c r="BM147" s="114"/>
      <c r="BN147" s="114"/>
      <c r="BO147" s="114"/>
      <c r="BP147" s="114"/>
      <c r="BQ147" s="114"/>
      <c r="BR147" s="114"/>
      <c r="BS147" s="114"/>
      <c r="BT147" s="114"/>
      <c r="BU147" s="114"/>
      <c r="BV147" s="114"/>
      <c r="BW147" s="114"/>
      <c r="BX147" s="114"/>
      <c r="BY147" s="114"/>
      <c r="BZ147" s="114"/>
      <c r="CA147" s="114"/>
    </row>
    <row r="148" spans="22:79">
      <c r="V148" s="114"/>
      <c r="W148" s="114"/>
      <c r="X148" s="114"/>
      <c r="Y148" s="114"/>
      <c r="Z148" s="114"/>
      <c r="AA148" s="114"/>
      <c r="AB148" s="114"/>
      <c r="AC148" s="114"/>
      <c r="AD148" s="114"/>
      <c r="AE148" s="114"/>
      <c r="AF148" s="114"/>
      <c r="AG148" s="114"/>
      <c r="AH148" s="114"/>
      <c r="AI148" s="114"/>
      <c r="AJ148" s="114"/>
      <c r="AK148" s="114"/>
      <c r="AL148" s="114"/>
      <c r="AM148" s="114"/>
      <c r="AN148" s="114"/>
      <c r="AO148" s="114"/>
      <c r="AP148" s="114"/>
      <c r="AQ148" s="114"/>
      <c r="AR148" s="114"/>
      <c r="AS148" s="114"/>
      <c r="AT148" s="114"/>
      <c r="AU148" s="114"/>
      <c r="AV148" s="114"/>
      <c r="AW148" s="114"/>
      <c r="AX148" s="114"/>
      <c r="AY148" s="114"/>
      <c r="AZ148" s="114"/>
      <c r="BA148" s="114"/>
      <c r="BB148" s="114"/>
      <c r="BC148" s="114"/>
      <c r="BD148" s="114"/>
      <c r="BE148" s="114"/>
      <c r="BF148" s="114"/>
      <c r="BG148" s="114"/>
      <c r="BH148" s="114"/>
      <c r="BI148" s="114"/>
      <c r="BJ148" s="114"/>
      <c r="BK148" s="114"/>
      <c r="BL148" s="114"/>
      <c r="BM148" s="114"/>
      <c r="BN148" s="114"/>
      <c r="BO148" s="114"/>
      <c r="BP148" s="114"/>
      <c r="BQ148" s="114"/>
      <c r="BR148" s="114"/>
      <c r="BS148" s="114"/>
      <c r="BT148" s="114"/>
      <c r="BU148" s="114"/>
      <c r="BV148" s="114"/>
      <c r="BW148" s="114"/>
      <c r="BX148" s="114"/>
      <c r="BY148" s="114"/>
      <c r="BZ148" s="114"/>
      <c r="CA148" s="114"/>
    </row>
    <row r="149" spans="22:79">
      <c r="V149" s="114"/>
      <c r="W149" s="114"/>
      <c r="X149" s="114"/>
      <c r="Y149" s="114"/>
      <c r="Z149" s="114"/>
      <c r="AA149" s="114"/>
      <c r="AB149" s="114"/>
      <c r="AC149" s="114"/>
      <c r="AD149" s="114"/>
      <c r="AE149" s="114"/>
      <c r="AF149" s="114"/>
      <c r="AG149" s="114"/>
      <c r="AH149" s="114"/>
      <c r="AI149" s="114"/>
      <c r="AJ149" s="114"/>
      <c r="AK149" s="114"/>
      <c r="AL149" s="114"/>
      <c r="AM149" s="114"/>
      <c r="AN149" s="114"/>
      <c r="AO149" s="114"/>
      <c r="AP149" s="114"/>
      <c r="AQ149" s="114"/>
      <c r="AR149" s="114"/>
      <c r="AS149" s="114"/>
      <c r="AT149" s="114"/>
      <c r="AU149" s="114"/>
      <c r="AV149" s="114"/>
      <c r="AW149" s="114"/>
      <c r="AX149" s="114"/>
      <c r="AY149" s="114"/>
      <c r="AZ149" s="114"/>
      <c r="BA149" s="114"/>
      <c r="BB149" s="114"/>
      <c r="BC149" s="114"/>
      <c r="BD149" s="114"/>
      <c r="BE149" s="114"/>
      <c r="BF149" s="114"/>
      <c r="BG149" s="114"/>
      <c r="BH149" s="114"/>
      <c r="BI149" s="114"/>
      <c r="BJ149" s="114"/>
      <c r="BK149" s="114"/>
      <c r="BL149" s="114"/>
      <c r="BM149" s="114"/>
      <c r="BN149" s="114"/>
      <c r="BO149" s="114"/>
      <c r="BP149" s="114"/>
      <c r="BQ149" s="114"/>
      <c r="BR149" s="114"/>
      <c r="BS149" s="114"/>
      <c r="BT149" s="114"/>
      <c r="BU149" s="114"/>
      <c r="BV149" s="114"/>
      <c r="BW149" s="114"/>
      <c r="BX149" s="114"/>
      <c r="BY149" s="114"/>
      <c r="BZ149" s="114"/>
      <c r="CA149" s="114"/>
    </row>
    <row r="150" spans="22:79">
      <c r="V150" s="114"/>
      <c r="W150" s="114"/>
      <c r="X150" s="114"/>
      <c r="Y150" s="114"/>
      <c r="Z150" s="114"/>
      <c r="AA150" s="114"/>
      <c r="AB150" s="114"/>
      <c r="AC150" s="114"/>
      <c r="AD150" s="114"/>
      <c r="AE150" s="114"/>
      <c r="AF150" s="114"/>
      <c r="AG150" s="114"/>
      <c r="AH150" s="114"/>
      <c r="AI150" s="114"/>
      <c r="AJ150" s="114"/>
      <c r="AK150" s="114"/>
      <c r="AL150" s="114"/>
      <c r="AM150" s="114"/>
      <c r="AN150" s="114"/>
      <c r="AO150" s="114"/>
      <c r="AP150" s="114"/>
      <c r="AQ150" s="114"/>
      <c r="AR150" s="114"/>
      <c r="AS150" s="114"/>
      <c r="AT150" s="114"/>
      <c r="AU150" s="114"/>
      <c r="AV150" s="114"/>
      <c r="AW150" s="114"/>
      <c r="AX150" s="114"/>
      <c r="AY150" s="114"/>
      <c r="AZ150" s="114"/>
      <c r="BA150" s="114"/>
      <c r="BB150" s="114"/>
      <c r="BC150" s="114"/>
      <c r="BD150" s="114"/>
      <c r="BE150" s="114"/>
      <c r="BF150" s="114"/>
      <c r="BG150" s="114"/>
      <c r="BH150" s="114"/>
      <c r="BI150" s="114"/>
      <c r="BJ150" s="114"/>
      <c r="BK150" s="114"/>
      <c r="BL150" s="114"/>
      <c r="BM150" s="114"/>
      <c r="BN150" s="114"/>
      <c r="BO150" s="114"/>
      <c r="BP150" s="114"/>
      <c r="BQ150" s="114"/>
      <c r="BR150" s="114"/>
      <c r="BS150" s="114"/>
      <c r="BT150" s="114"/>
      <c r="BU150" s="114"/>
      <c r="BV150" s="114"/>
      <c r="BW150" s="114"/>
      <c r="BX150" s="114"/>
      <c r="BY150" s="114"/>
      <c r="BZ150" s="114"/>
      <c r="CA150" s="114"/>
    </row>
    <row r="151" spans="22:79">
      <c r="V151" s="114"/>
      <c r="W151" s="114"/>
      <c r="X151" s="114"/>
      <c r="Y151" s="114"/>
      <c r="Z151" s="114"/>
      <c r="AA151" s="114"/>
      <c r="AB151" s="114"/>
      <c r="AC151" s="114"/>
      <c r="AD151" s="114"/>
      <c r="AE151" s="114"/>
      <c r="AF151" s="114"/>
      <c r="AG151" s="114"/>
      <c r="AH151" s="114"/>
      <c r="AI151" s="114"/>
      <c r="AJ151" s="114"/>
      <c r="AK151" s="114"/>
      <c r="AL151" s="114"/>
      <c r="AM151" s="114"/>
      <c r="AN151" s="114"/>
      <c r="AO151" s="114"/>
      <c r="AP151" s="114"/>
      <c r="AQ151" s="114"/>
      <c r="AR151" s="114"/>
      <c r="AS151" s="114"/>
      <c r="AT151" s="114"/>
      <c r="AU151" s="114"/>
      <c r="AV151" s="114"/>
      <c r="AW151" s="114"/>
      <c r="AX151" s="114"/>
      <c r="AY151" s="114"/>
      <c r="AZ151" s="114"/>
      <c r="BA151" s="114"/>
      <c r="BB151" s="114"/>
      <c r="BC151" s="114"/>
      <c r="BD151" s="114"/>
      <c r="BE151" s="114"/>
      <c r="BF151" s="114"/>
      <c r="BG151" s="114"/>
      <c r="BH151" s="114"/>
      <c r="BI151" s="114"/>
      <c r="BJ151" s="114"/>
      <c r="BK151" s="114"/>
      <c r="BL151" s="114"/>
      <c r="BM151" s="114"/>
      <c r="BN151" s="114"/>
      <c r="BO151" s="114"/>
      <c r="BP151" s="114"/>
      <c r="BQ151" s="114"/>
      <c r="BR151" s="114"/>
      <c r="BS151" s="114"/>
      <c r="BT151" s="114"/>
      <c r="BU151" s="114"/>
      <c r="BV151" s="114"/>
      <c r="BW151" s="114"/>
      <c r="BX151" s="114"/>
      <c r="BY151" s="114"/>
      <c r="BZ151" s="114"/>
      <c r="CA151" s="114"/>
    </row>
    <row r="152" spans="22:79">
      <c r="V152" s="114"/>
      <c r="W152" s="114"/>
      <c r="X152" s="114"/>
      <c r="Y152" s="114"/>
      <c r="Z152" s="114"/>
      <c r="AA152" s="114"/>
      <c r="AB152" s="114"/>
      <c r="AC152" s="114"/>
      <c r="AD152" s="114"/>
      <c r="AE152" s="114"/>
      <c r="AF152" s="114"/>
      <c r="AG152" s="114"/>
      <c r="AH152" s="114"/>
      <c r="AI152" s="114"/>
      <c r="AJ152" s="114"/>
      <c r="AK152" s="114"/>
      <c r="AL152" s="114"/>
      <c r="AM152" s="114"/>
      <c r="AN152" s="114"/>
      <c r="AO152" s="114"/>
      <c r="AP152" s="114"/>
      <c r="AQ152" s="114"/>
      <c r="AR152" s="114"/>
      <c r="AS152" s="114"/>
      <c r="AT152" s="114"/>
      <c r="AU152" s="114"/>
      <c r="AV152" s="114"/>
      <c r="AW152" s="114"/>
      <c r="AX152" s="114"/>
      <c r="AY152" s="114"/>
      <c r="AZ152" s="114"/>
      <c r="BA152" s="114"/>
      <c r="BB152" s="114"/>
      <c r="BC152" s="114"/>
      <c r="BD152" s="114"/>
      <c r="BE152" s="114"/>
      <c r="BF152" s="114"/>
      <c r="BG152" s="114"/>
      <c r="BH152" s="114"/>
      <c r="BI152" s="114"/>
      <c r="BJ152" s="114"/>
      <c r="BK152" s="114"/>
      <c r="BL152" s="114"/>
      <c r="BM152" s="114"/>
      <c r="BN152" s="114"/>
      <c r="BO152" s="114"/>
      <c r="BP152" s="114"/>
      <c r="BQ152" s="114"/>
      <c r="BR152" s="114"/>
      <c r="BS152" s="114"/>
      <c r="BT152" s="114"/>
      <c r="BU152" s="114"/>
      <c r="BV152" s="114"/>
      <c r="BW152" s="114"/>
      <c r="BX152" s="114"/>
      <c r="BY152" s="114"/>
      <c r="BZ152" s="114"/>
      <c r="CA152" s="114"/>
    </row>
    <row r="153" spans="22:79">
      <c r="V153" s="114"/>
      <c r="W153" s="114"/>
      <c r="X153" s="114"/>
      <c r="Y153" s="114"/>
      <c r="Z153" s="114"/>
      <c r="AA153" s="114"/>
      <c r="AB153" s="114"/>
      <c r="AC153" s="114"/>
      <c r="AD153" s="114"/>
      <c r="AE153" s="114"/>
      <c r="AF153" s="114"/>
      <c r="AG153" s="114"/>
      <c r="AH153" s="114"/>
      <c r="AI153" s="114"/>
      <c r="AJ153" s="114"/>
      <c r="AK153" s="114"/>
      <c r="AL153" s="114"/>
      <c r="AM153" s="114"/>
      <c r="AN153" s="114"/>
      <c r="AO153" s="114"/>
      <c r="AP153" s="114"/>
      <c r="AQ153" s="114"/>
      <c r="AR153" s="114"/>
      <c r="AS153" s="114"/>
      <c r="AT153" s="114"/>
      <c r="AU153" s="114"/>
      <c r="AV153" s="114"/>
      <c r="AW153" s="114"/>
      <c r="AX153" s="114"/>
      <c r="AY153" s="114"/>
      <c r="AZ153" s="114"/>
      <c r="BA153" s="114"/>
      <c r="BB153" s="114"/>
      <c r="BC153" s="114"/>
      <c r="BD153" s="114"/>
      <c r="BE153" s="114"/>
      <c r="BF153" s="114"/>
      <c r="BG153" s="114"/>
      <c r="BH153" s="114"/>
      <c r="BI153" s="114"/>
      <c r="BJ153" s="114"/>
      <c r="BK153" s="114"/>
      <c r="BL153" s="114"/>
      <c r="BM153" s="114"/>
      <c r="BN153" s="114"/>
      <c r="BO153" s="114"/>
      <c r="BP153" s="114"/>
      <c r="BQ153" s="114"/>
      <c r="BR153" s="114"/>
      <c r="BS153" s="114"/>
      <c r="BT153" s="114"/>
      <c r="BU153" s="114"/>
      <c r="BV153" s="114"/>
      <c r="BW153" s="114"/>
      <c r="BX153" s="114"/>
      <c r="BY153" s="114"/>
      <c r="BZ153" s="114"/>
      <c r="CA153" s="114"/>
    </row>
    <row r="154" spans="22:79">
      <c r="V154" s="114"/>
      <c r="W154" s="114"/>
      <c r="X154" s="114"/>
      <c r="Y154" s="114"/>
      <c r="Z154" s="114"/>
      <c r="AA154" s="114"/>
      <c r="AB154" s="114"/>
      <c r="AC154" s="114"/>
      <c r="AD154" s="114"/>
      <c r="AE154" s="114"/>
      <c r="AF154" s="114"/>
      <c r="AG154" s="114"/>
      <c r="AH154" s="114"/>
      <c r="AI154" s="114"/>
      <c r="AJ154" s="114"/>
      <c r="AK154" s="114"/>
      <c r="AL154" s="114"/>
      <c r="AM154" s="114"/>
      <c r="AN154" s="114"/>
      <c r="AO154" s="114"/>
      <c r="AP154" s="114"/>
      <c r="AQ154" s="114"/>
      <c r="AR154" s="114"/>
      <c r="AS154" s="114"/>
      <c r="AT154" s="114"/>
      <c r="AU154" s="114"/>
      <c r="AV154" s="114"/>
      <c r="AW154" s="114"/>
      <c r="AX154" s="114"/>
      <c r="AY154" s="114"/>
      <c r="AZ154" s="114"/>
      <c r="BA154" s="114"/>
      <c r="BB154" s="114"/>
      <c r="BC154" s="114"/>
      <c r="BD154" s="114"/>
      <c r="BE154" s="114"/>
      <c r="BF154" s="114"/>
      <c r="BG154" s="114"/>
      <c r="BH154" s="114"/>
      <c r="BI154" s="114"/>
      <c r="BJ154" s="114"/>
      <c r="BK154" s="114"/>
      <c r="BL154" s="114"/>
      <c r="BM154" s="114"/>
      <c r="BN154" s="114"/>
      <c r="BO154" s="114"/>
      <c r="BP154" s="114"/>
      <c r="BQ154" s="114"/>
      <c r="BR154" s="114"/>
      <c r="BS154" s="114"/>
      <c r="BT154" s="114"/>
      <c r="BU154" s="114"/>
      <c r="BV154" s="114"/>
      <c r="BW154" s="114"/>
      <c r="BX154" s="114"/>
      <c r="BY154" s="114"/>
      <c r="BZ154" s="114"/>
      <c r="CA154" s="114"/>
    </row>
    <row r="155" spans="22:79">
      <c r="V155" s="114"/>
      <c r="W155" s="114"/>
      <c r="X155" s="114"/>
      <c r="Y155" s="114"/>
      <c r="Z155" s="114"/>
      <c r="AA155" s="114"/>
      <c r="AB155" s="114"/>
      <c r="AC155" s="114"/>
      <c r="AD155" s="114"/>
      <c r="AE155" s="114"/>
      <c r="AF155" s="114"/>
      <c r="AG155" s="114"/>
      <c r="AH155" s="114"/>
      <c r="AI155" s="114"/>
      <c r="AJ155" s="114"/>
      <c r="AK155" s="114"/>
      <c r="AL155" s="114"/>
      <c r="AM155" s="114"/>
      <c r="AN155" s="114"/>
      <c r="AO155" s="114"/>
      <c r="AP155" s="114"/>
      <c r="AQ155" s="114"/>
      <c r="AR155" s="114"/>
      <c r="AS155" s="114"/>
      <c r="AT155" s="114"/>
      <c r="AU155" s="114"/>
      <c r="AV155" s="114"/>
      <c r="AW155" s="114"/>
      <c r="AX155" s="114"/>
      <c r="AY155" s="114"/>
      <c r="AZ155" s="114"/>
      <c r="BA155" s="114"/>
      <c r="BB155" s="114"/>
      <c r="BC155" s="114"/>
      <c r="BD155" s="114"/>
      <c r="BE155" s="114"/>
      <c r="BF155" s="114"/>
      <c r="BG155" s="114"/>
      <c r="BH155" s="114"/>
      <c r="BI155" s="114"/>
      <c r="BJ155" s="114"/>
      <c r="BK155" s="114"/>
      <c r="BL155" s="114"/>
      <c r="BM155" s="114"/>
      <c r="BN155" s="114"/>
      <c r="BO155" s="114"/>
      <c r="BP155" s="114"/>
      <c r="BQ155" s="114"/>
      <c r="BR155" s="114"/>
      <c r="BS155" s="114"/>
      <c r="BT155" s="114"/>
      <c r="BU155" s="114"/>
      <c r="BV155" s="114"/>
      <c r="BW155" s="114"/>
      <c r="BX155" s="114"/>
      <c r="BY155" s="114"/>
      <c r="BZ155" s="114"/>
      <c r="CA155" s="114"/>
    </row>
    <row r="156" spans="22:79">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c r="AZ156" s="114"/>
      <c r="BA156" s="114"/>
      <c r="BB156" s="114"/>
      <c r="BC156" s="114"/>
      <c r="BD156" s="114"/>
      <c r="BE156" s="114"/>
      <c r="BF156" s="114"/>
      <c r="BG156" s="114"/>
      <c r="BH156" s="114"/>
      <c r="BI156" s="114"/>
      <c r="BJ156" s="114"/>
      <c r="BK156" s="114"/>
      <c r="BL156" s="114"/>
      <c r="BM156" s="114"/>
      <c r="BN156" s="114"/>
      <c r="BO156" s="114"/>
      <c r="BP156" s="114"/>
      <c r="BQ156" s="114"/>
      <c r="BR156" s="114"/>
      <c r="BS156" s="114"/>
      <c r="BT156" s="114"/>
      <c r="BU156" s="114"/>
      <c r="BV156" s="114"/>
      <c r="BW156" s="114"/>
      <c r="BX156" s="114"/>
      <c r="BY156" s="114"/>
      <c r="BZ156" s="114"/>
      <c r="CA156" s="114"/>
    </row>
    <row r="157" spans="22:79">
      <c r="V157" s="114"/>
      <c r="W157" s="114"/>
      <c r="X157" s="114"/>
      <c r="Y157" s="114"/>
      <c r="Z157" s="11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14"/>
      <c r="BP157" s="114"/>
      <c r="BQ157" s="114"/>
      <c r="BR157" s="114"/>
      <c r="BS157" s="114"/>
      <c r="BT157" s="114"/>
      <c r="BU157" s="114"/>
      <c r="BV157" s="114"/>
      <c r="BW157" s="114"/>
      <c r="BX157" s="114"/>
      <c r="BY157" s="114"/>
      <c r="BZ157" s="114"/>
      <c r="CA157" s="114"/>
    </row>
    <row r="158" spans="22:79">
      <c r="V158" s="114"/>
      <c r="W158" s="114"/>
      <c r="X158" s="114"/>
      <c r="Y158" s="114"/>
      <c r="Z158" s="114"/>
      <c r="AA158" s="114"/>
      <c r="AB158" s="114"/>
      <c r="AC158" s="114"/>
      <c r="AD158" s="114"/>
      <c r="AE158" s="114"/>
      <c r="AF158" s="114"/>
      <c r="AG158" s="114"/>
      <c r="AH158" s="114"/>
      <c r="AI158" s="114"/>
      <c r="AJ158" s="114"/>
      <c r="AK158" s="114"/>
      <c r="AL158" s="114"/>
      <c r="AM158" s="114"/>
      <c r="AN158" s="114"/>
      <c r="AO158" s="114"/>
      <c r="AP158" s="114"/>
      <c r="AQ158" s="114"/>
      <c r="AR158" s="114"/>
      <c r="AS158" s="114"/>
      <c r="AT158" s="114"/>
      <c r="AU158" s="114"/>
      <c r="AV158" s="114"/>
      <c r="AW158" s="114"/>
      <c r="AX158" s="114"/>
      <c r="AY158" s="114"/>
      <c r="AZ158" s="114"/>
      <c r="BA158" s="114"/>
      <c r="BB158" s="114"/>
      <c r="BC158" s="114"/>
      <c r="BD158" s="114"/>
      <c r="BE158" s="114"/>
      <c r="BF158" s="114"/>
      <c r="BG158" s="114"/>
      <c r="BH158" s="114"/>
      <c r="BI158" s="114"/>
      <c r="BJ158" s="114"/>
      <c r="BK158" s="114"/>
      <c r="BL158" s="114"/>
      <c r="BM158" s="114"/>
      <c r="BN158" s="114"/>
      <c r="BO158" s="114"/>
      <c r="BP158" s="114"/>
      <c r="BQ158" s="114"/>
      <c r="BR158" s="114"/>
      <c r="BS158" s="114"/>
      <c r="BT158" s="114"/>
      <c r="BU158" s="114"/>
      <c r="BV158" s="114"/>
      <c r="BW158" s="114"/>
      <c r="BX158" s="114"/>
      <c r="BY158" s="114"/>
      <c r="BZ158" s="114"/>
      <c r="CA158" s="114"/>
    </row>
    <row r="159" spans="22:79">
      <c r="V159" s="114"/>
      <c r="W159" s="114"/>
      <c r="X159" s="114"/>
      <c r="Y159" s="114"/>
      <c r="Z159" s="114"/>
      <c r="AA159" s="114"/>
      <c r="AB159" s="114"/>
      <c r="AC159" s="114"/>
      <c r="AD159" s="114"/>
      <c r="AE159" s="114"/>
      <c r="AF159" s="114"/>
      <c r="AG159" s="114"/>
      <c r="AH159" s="114"/>
      <c r="AI159" s="114"/>
      <c r="AJ159" s="114"/>
      <c r="AK159" s="114"/>
      <c r="AL159" s="114"/>
      <c r="AM159" s="114"/>
      <c r="AN159" s="114"/>
      <c r="AO159" s="114"/>
      <c r="AP159" s="114"/>
      <c r="AQ159" s="114"/>
      <c r="AR159" s="114"/>
      <c r="AS159" s="114"/>
      <c r="AT159" s="114"/>
      <c r="AU159" s="114"/>
      <c r="AV159" s="114"/>
      <c r="AW159" s="114"/>
      <c r="AX159" s="114"/>
      <c r="AY159" s="114"/>
      <c r="AZ159" s="114"/>
      <c r="BA159" s="114"/>
      <c r="BB159" s="114"/>
      <c r="BC159" s="114"/>
      <c r="BD159" s="114"/>
      <c r="BE159" s="114"/>
      <c r="BF159" s="114"/>
      <c r="BG159" s="114"/>
      <c r="BH159" s="114"/>
      <c r="BI159" s="114"/>
      <c r="BJ159" s="114"/>
      <c r="BK159" s="114"/>
      <c r="BL159" s="114"/>
      <c r="BM159" s="114"/>
      <c r="BN159" s="114"/>
      <c r="BO159" s="114"/>
      <c r="BP159" s="114"/>
      <c r="BQ159" s="114"/>
      <c r="BR159" s="114"/>
      <c r="BS159" s="114"/>
      <c r="BT159" s="114"/>
      <c r="BU159" s="114"/>
      <c r="BV159" s="114"/>
      <c r="BW159" s="114"/>
      <c r="BX159" s="114"/>
      <c r="BY159" s="114"/>
      <c r="BZ159" s="114"/>
      <c r="CA159" s="114"/>
    </row>
    <row r="160" spans="22:79">
      <c r="V160" s="114"/>
      <c r="W160" s="114"/>
      <c r="X160" s="114"/>
      <c r="Y160" s="114"/>
      <c r="Z160" s="114"/>
      <c r="AA160" s="114"/>
      <c r="AB160" s="114"/>
      <c r="AC160" s="114"/>
      <c r="AD160" s="114"/>
      <c r="AE160" s="114"/>
      <c r="AF160" s="114"/>
      <c r="AG160" s="114"/>
      <c r="AH160" s="114"/>
      <c r="AI160" s="114"/>
      <c r="AJ160" s="114"/>
      <c r="AK160" s="114"/>
      <c r="AL160" s="114"/>
      <c r="AM160" s="114"/>
      <c r="AN160" s="114"/>
      <c r="AO160" s="114"/>
      <c r="AP160" s="114"/>
      <c r="AQ160" s="114"/>
      <c r="AR160" s="114"/>
      <c r="AS160" s="114"/>
      <c r="AT160" s="114"/>
      <c r="AU160" s="114"/>
      <c r="AV160" s="114"/>
      <c r="AW160" s="114"/>
      <c r="AX160" s="114"/>
      <c r="AY160" s="114"/>
      <c r="AZ160" s="114"/>
      <c r="BA160" s="114"/>
      <c r="BB160" s="114"/>
      <c r="BC160" s="114"/>
      <c r="BD160" s="114"/>
      <c r="BE160" s="114"/>
      <c r="BF160" s="114"/>
      <c r="BG160" s="114"/>
      <c r="BH160" s="114"/>
      <c r="BI160" s="114"/>
      <c r="BJ160" s="114"/>
      <c r="BK160" s="114"/>
      <c r="BL160" s="114"/>
      <c r="BM160" s="114"/>
      <c r="BN160" s="114"/>
      <c r="BO160" s="114"/>
      <c r="BP160" s="114"/>
      <c r="BQ160" s="114"/>
      <c r="BR160" s="114"/>
      <c r="BS160" s="114"/>
      <c r="BT160" s="114"/>
      <c r="BU160" s="114"/>
      <c r="BV160" s="114"/>
      <c r="BW160" s="114"/>
      <c r="BX160" s="114"/>
      <c r="BY160" s="114"/>
      <c r="BZ160" s="114"/>
      <c r="CA160" s="114"/>
    </row>
    <row r="161" spans="22:79">
      <c r="V161" s="114"/>
      <c r="W161" s="114"/>
      <c r="X161" s="114"/>
      <c r="Y161" s="114"/>
      <c r="Z161" s="114"/>
      <c r="AA161" s="114"/>
      <c r="AB161" s="114"/>
      <c r="AC161" s="114"/>
      <c r="AD161" s="114"/>
      <c r="AE161" s="114"/>
      <c r="AF161" s="114"/>
      <c r="AG161" s="114"/>
      <c r="AH161" s="114"/>
      <c r="AI161" s="114"/>
      <c r="AJ161" s="114"/>
      <c r="AK161" s="114"/>
      <c r="AL161" s="114"/>
      <c r="AM161" s="114"/>
      <c r="AN161" s="114"/>
      <c r="AO161" s="114"/>
      <c r="AP161" s="114"/>
      <c r="AQ161" s="114"/>
      <c r="AR161" s="114"/>
      <c r="AS161" s="114"/>
      <c r="AT161" s="114"/>
      <c r="AU161" s="114"/>
      <c r="AV161" s="114"/>
      <c r="AW161" s="114"/>
      <c r="AX161" s="114"/>
      <c r="AY161" s="114"/>
      <c r="AZ161" s="114"/>
      <c r="BA161" s="114"/>
      <c r="BB161" s="114"/>
      <c r="BC161" s="114"/>
      <c r="BD161" s="114"/>
      <c r="BE161" s="114"/>
      <c r="BF161" s="114"/>
      <c r="BG161" s="114"/>
      <c r="BH161" s="114"/>
      <c r="BI161" s="114"/>
      <c r="BJ161" s="114"/>
      <c r="BK161" s="114"/>
      <c r="BL161" s="114"/>
      <c r="BM161" s="114"/>
      <c r="BN161" s="114"/>
      <c r="BO161" s="114"/>
      <c r="BP161" s="114"/>
      <c r="BQ161" s="114"/>
      <c r="BR161" s="114"/>
      <c r="BS161" s="114"/>
      <c r="BT161" s="114"/>
      <c r="BU161" s="114"/>
      <c r="BV161" s="114"/>
      <c r="BW161" s="114"/>
      <c r="BX161" s="114"/>
      <c r="BY161" s="114"/>
      <c r="BZ161" s="114"/>
      <c r="CA161" s="114"/>
    </row>
    <row r="162" spans="22:79">
      <c r="V162" s="114"/>
      <c r="W162" s="114"/>
      <c r="X162" s="114"/>
      <c r="Y162" s="114"/>
      <c r="Z162" s="11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14"/>
      <c r="BP162" s="114"/>
      <c r="BQ162" s="114"/>
      <c r="BR162" s="114"/>
      <c r="BS162" s="114"/>
      <c r="BT162" s="114"/>
      <c r="BU162" s="114"/>
      <c r="BV162" s="114"/>
      <c r="BW162" s="114"/>
      <c r="BX162" s="114"/>
      <c r="BY162" s="114"/>
      <c r="BZ162" s="114"/>
      <c r="CA162" s="114"/>
    </row>
    <row r="163" spans="22:79">
      <c r="V163" s="114"/>
      <c r="W163" s="114"/>
      <c r="X163" s="114"/>
      <c r="Y163" s="114"/>
      <c r="Z163" s="114"/>
      <c r="AA163" s="114"/>
      <c r="AB163" s="114"/>
      <c r="AC163" s="114"/>
      <c r="AD163" s="114"/>
      <c r="AE163" s="114"/>
      <c r="AF163" s="114"/>
      <c r="AG163" s="114"/>
      <c r="AH163" s="114"/>
      <c r="AI163" s="114"/>
      <c r="AJ163" s="114"/>
      <c r="AK163" s="114"/>
      <c r="AL163" s="114"/>
      <c r="AM163" s="114"/>
      <c r="AN163" s="114"/>
      <c r="AO163" s="114"/>
      <c r="AP163" s="114"/>
      <c r="AQ163" s="114"/>
      <c r="AR163" s="114"/>
      <c r="AS163" s="114"/>
      <c r="AT163" s="114"/>
      <c r="AU163" s="114"/>
      <c r="AV163" s="114"/>
      <c r="AW163" s="114"/>
      <c r="AX163" s="114"/>
      <c r="AY163" s="114"/>
      <c r="AZ163" s="114"/>
      <c r="BA163" s="114"/>
      <c r="BB163" s="114"/>
      <c r="BC163" s="114"/>
      <c r="BD163" s="114"/>
      <c r="BE163" s="114"/>
      <c r="BF163" s="114"/>
      <c r="BG163" s="114"/>
      <c r="BH163" s="114"/>
      <c r="BI163" s="114"/>
      <c r="BJ163" s="114"/>
      <c r="BK163" s="114"/>
      <c r="BL163" s="114"/>
      <c r="BM163" s="114"/>
      <c r="BN163" s="114"/>
      <c r="BO163" s="114"/>
      <c r="BP163" s="114"/>
      <c r="BQ163" s="114"/>
      <c r="BR163" s="114"/>
      <c r="BS163" s="114"/>
      <c r="BT163" s="114"/>
      <c r="BU163" s="114"/>
      <c r="BV163" s="114"/>
      <c r="BW163" s="114"/>
      <c r="BX163" s="114"/>
      <c r="BY163" s="114"/>
      <c r="BZ163" s="114"/>
      <c r="CA163" s="114"/>
    </row>
    <row r="164" spans="22:79">
      <c r="V164" s="114"/>
      <c r="W164" s="114"/>
      <c r="X164" s="114"/>
      <c r="Y164" s="114"/>
      <c r="Z164" s="114"/>
      <c r="AA164" s="114"/>
      <c r="AB164" s="114"/>
      <c r="AC164" s="114"/>
      <c r="AD164" s="114"/>
      <c r="AE164" s="114"/>
      <c r="AF164" s="114"/>
      <c r="AG164" s="114"/>
      <c r="AH164" s="114"/>
      <c r="AI164" s="114"/>
      <c r="AJ164" s="114"/>
      <c r="AK164" s="114"/>
      <c r="AL164" s="114"/>
      <c r="AM164" s="114"/>
      <c r="AN164" s="114"/>
      <c r="AO164" s="114"/>
      <c r="AP164" s="114"/>
      <c r="AQ164" s="114"/>
      <c r="AR164" s="114"/>
      <c r="AS164" s="114"/>
      <c r="AT164" s="114"/>
      <c r="AU164" s="114"/>
      <c r="AV164" s="114"/>
      <c r="AW164" s="114"/>
      <c r="AX164" s="114"/>
      <c r="AY164" s="114"/>
      <c r="AZ164" s="114"/>
      <c r="BA164" s="114"/>
      <c r="BB164" s="114"/>
      <c r="BC164" s="114"/>
      <c r="BD164" s="114"/>
      <c r="BE164" s="114"/>
      <c r="BF164" s="114"/>
      <c r="BG164" s="114"/>
      <c r="BH164" s="114"/>
      <c r="BI164" s="114"/>
      <c r="BJ164" s="114"/>
      <c r="BK164" s="114"/>
      <c r="BL164" s="114"/>
      <c r="BM164" s="114"/>
      <c r="BN164" s="114"/>
      <c r="BO164" s="114"/>
      <c r="BP164" s="114"/>
      <c r="BQ164" s="114"/>
      <c r="BR164" s="114"/>
      <c r="BS164" s="114"/>
      <c r="BT164" s="114"/>
      <c r="BU164" s="114"/>
      <c r="BV164" s="114"/>
      <c r="BW164" s="114"/>
      <c r="BX164" s="114"/>
      <c r="BY164" s="114"/>
      <c r="BZ164" s="114"/>
      <c r="CA164" s="114"/>
    </row>
    <row r="165" spans="22:79">
      <c r="V165" s="114"/>
      <c r="W165" s="114"/>
      <c r="X165" s="114"/>
      <c r="Y165" s="114"/>
      <c r="Z165" s="114"/>
      <c r="AA165" s="114"/>
      <c r="AB165" s="114"/>
      <c r="AC165" s="114"/>
      <c r="AD165" s="114"/>
      <c r="AE165" s="114"/>
      <c r="AF165" s="114"/>
      <c r="AG165" s="114"/>
      <c r="AH165" s="114"/>
      <c r="AI165" s="114"/>
      <c r="AJ165" s="114"/>
      <c r="AK165" s="114"/>
      <c r="AL165" s="114"/>
      <c r="AM165" s="114"/>
      <c r="AN165" s="114"/>
      <c r="AO165" s="114"/>
      <c r="AP165" s="114"/>
      <c r="AQ165" s="114"/>
      <c r="AR165" s="114"/>
      <c r="AS165" s="114"/>
      <c r="AT165" s="114"/>
      <c r="AU165" s="114"/>
      <c r="AV165" s="114"/>
      <c r="AW165" s="114"/>
      <c r="AX165" s="114"/>
      <c r="AY165" s="114"/>
      <c r="AZ165" s="114"/>
      <c r="BA165" s="114"/>
      <c r="BB165" s="114"/>
      <c r="BC165" s="114"/>
      <c r="BD165" s="114"/>
      <c r="BE165" s="114"/>
      <c r="BF165" s="114"/>
      <c r="BG165" s="114"/>
      <c r="BH165" s="114"/>
      <c r="BI165" s="114"/>
      <c r="BJ165" s="114"/>
      <c r="BK165" s="114"/>
      <c r="BL165" s="114"/>
      <c r="BM165" s="114"/>
      <c r="BN165" s="114"/>
      <c r="BO165" s="114"/>
      <c r="BP165" s="114"/>
      <c r="BQ165" s="114"/>
      <c r="BR165" s="114"/>
      <c r="BS165" s="114"/>
      <c r="BT165" s="114"/>
      <c r="BU165" s="114"/>
      <c r="BV165" s="114"/>
      <c r="BW165" s="114"/>
      <c r="BX165" s="114"/>
      <c r="BY165" s="114"/>
      <c r="BZ165" s="114"/>
      <c r="CA165" s="114"/>
    </row>
    <row r="166" spans="22:79">
      <c r="V166" s="114"/>
      <c r="W166" s="114"/>
      <c r="X166" s="114"/>
      <c r="Y166" s="114"/>
      <c r="Z166" s="114"/>
      <c r="AA166" s="114"/>
      <c r="AB166" s="114"/>
      <c r="AC166" s="114"/>
      <c r="AD166" s="114"/>
      <c r="AE166" s="114"/>
      <c r="AF166" s="114"/>
      <c r="AG166" s="114"/>
      <c r="AH166" s="114"/>
      <c r="AI166" s="114"/>
      <c r="AJ166" s="114"/>
      <c r="AK166" s="114"/>
      <c r="AL166" s="114"/>
      <c r="AM166" s="114"/>
      <c r="AN166" s="114"/>
      <c r="AO166" s="114"/>
      <c r="AP166" s="114"/>
      <c r="AQ166" s="114"/>
      <c r="AR166" s="114"/>
      <c r="AS166" s="114"/>
      <c r="AT166" s="114"/>
      <c r="AU166" s="114"/>
      <c r="AV166" s="114"/>
      <c r="AW166" s="114"/>
      <c r="AX166" s="114"/>
      <c r="AY166" s="114"/>
      <c r="AZ166" s="114"/>
      <c r="BA166" s="114"/>
      <c r="BB166" s="114"/>
      <c r="BC166" s="114"/>
      <c r="BD166" s="114"/>
      <c r="BE166" s="114"/>
      <c r="BF166" s="114"/>
      <c r="BG166" s="114"/>
      <c r="BH166" s="114"/>
      <c r="BI166" s="114"/>
      <c r="BJ166" s="114"/>
      <c r="BK166" s="114"/>
      <c r="BL166" s="114"/>
      <c r="BM166" s="114"/>
      <c r="BN166" s="114"/>
      <c r="BO166" s="114"/>
      <c r="BP166" s="114"/>
      <c r="BQ166" s="114"/>
      <c r="BR166" s="114"/>
      <c r="BS166" s="114"/>
      <c r="BT166" s="114"/>
      <c r="BU166" s="114"/>
      <c r="BV166" s="114"/>
      <c r="BW166" s="114"/>
      <c r="BX166" s="114"/>
      <c r="BY166" s="114"/>
      <c r="BZ166" s="114"/>
      <c r="CA166" s="114"/>
    </row>
    <row r="167" spans="22:79">
      <c r="V167" s="114"/>
      <c r="W167" s="114"/>
      <c r="X167" s="114"/>
      <c r="Y167" s="114"/>
      <c r="Z167" s="114"/>
      <c r="AA167" s="114"/>
      <c r="AB167" s="114"/>
      <c r="AC167" s="114"/>
      <c r="AD167" s="114"/>
      <c r="AE167" s="114"/>
      <c r="AF167" s="114"/>
      <c r="AG167" s="114"/>
      <c r="AH167" s="114"/>
      <c r="AI167" s="114"/>
      <c r="AJ167" s="114"/>
      <c r="AK167" s="114"/>
      <c r="AL167" s="114"/>
      <c r="AM167" s="114"/>
      <c r="AN167" s="114"/>
      <c r="AO167" s="114"/>
      <c r="AP167" s="114"/>
      <c r="AQ167" s="114"/>
      <c r="AR167" s="114"/>
      <c r="AS167" s="114"/>
      <c r="AT167" s="114"/>
      <c r="AU167" s="114"/>
      <c r="AV167" s="114"/>
      <c r="AW167" s="114"/>
      <c r="AX167" s="114"/>
      <c r="AY167" s="114"/>
      <c r="AZ167" s="114"/>
      <c r="BA167" s="114"/>
      <c r="BB167" s="114"/>
      <c r="BC167" s="114"/>
      <c r="BD167" s="114"/>
      <c r="BE167" s="114"/>
      <c r="BF167" s="114"/>
      <c r="BG167" s="114"/>
      <c r="BH167" s="114"/>
      <c r="BI167" s="114"/>
      <c r="BJ167" s="114"/>
      <c r="BK167" s="114"/>
      <c r="BL167" s="114"/>
      <c r="BM167" s="114"/>
      <c r="BN167" s="114"/>
      <c r="BO167" s="114"/>
      <c r="BP167" s="114"/>
      <c r="BQ167" s="114"/>
      <c r="BR167" s="114"/>
      <c r="BS167" s="114"/>
      <c r="BT167" s="114"/>
      <c r="BU167" s="114"/>
      <c r="BV167" s="114"/>
      <c r="BW167" s="114"/>
      <c r="BX167" s="114"/>
      <c r="BY167" s="114"/>
      <c r="BZ167" s="114"/>
      <c r="CA167" s="114"/>
    </row>
    <row r="168" spans="22:79">
      <c r="V168" s="114"/>
      <c r="W168" s="114"/>
      <c r="X168" s="114"/>
      <c r="Y168" s="114"/>
      <c r="Z168" s="114"/>
      <c r="AA168" s="114"/>
      <c r="AB168" s="114"/>
      <c r="AC168" s="114"/>
      <c r="AD168" s="114"/>
      <c r="AE168" s="114"/>
      <c r="AF168" s="114"/>
      <c r="AG168" s="114"/>
      <c r="AH168" s="114"/>
      <c r="AI168" s="114"/>
      <c r="AJ168" s="114"/>
      <c r="AK168" s="114"/>
      <c r="AL168" s="114"/>
      <c r="AM168" s="114"/>
      <c r="AN168" s="114"/>
      <c r="AO168" s="114"/>
      <c r="AP168" s="114"/>
      <c r="AQ168" s="114"/>
      <c r="AR168" s="114"/>
      <c r="AS168" s="114"/>
      <c r="AT168" s="114"/>
      <c r="AU168" s="114"/>
      <c r="AV168" s="114"/>
      <c r="AW168" s="114"/>
      <c r="AX168" s="114"/>
      <c r="AY168" s="114"/>
      <c r="AZ168" s="114"/>
      <c r="BA168" s="114"/>
      <c r="BB168" s="114"/>
      <c r="BC168" s="114"/>
      <c r="BD168" s="114"/>
      <c r="BE168" s="114"/>
      <c r="BF168" s="114"/>
      <c r="BG168" s="114"/>
      <c r="BH168" s="114"/>
      <c r="BI168" s="114"/>
      <c r="BJ168" s="114"/>
      <c r="BK168" s="114"/>
      <c r="BL168" s="114"/>
      <c r="BM168" s="114"/>
      <c r="BN168" s="114"/>
      <c r="BO168" s="114"/>
      <c r="BP168" s="114"/>
      <c r="BQ168" s="114"/>
      <c r="BR168" s="114"/>
      <c r="BS168" s="114"/>
      <c r="BT168" s="114"/>
      <c r="BU168" s="114"/>
      <c r="BV168" s="114"/>
      <c r="BW168" s="114"/>
      <c r="BX168" s="114"/>
      <c r="BY168" s="114"/>
      <c r="BZ168" s="114"/>
      <c r="CA168" s="114"/>
    </row>
    <row r="169" spans="22:79">
      <c r="V169" s="114"/>
      <c r="W169" s="114"/>
      <c r="X169" s="114"/>
      <c r="Y169" s="114"/>
      <c r="Z169" s="114"/>
      <c r="AA169" s="114"/>
      <c r="AB169" s="114"/>
      <c r="AC169" s="114"/>
      <c r="AD169" s="114"/>
      <c r="AE169" s="114"/>
      <c r="AF169" s="114"/>
      <c r="AG169" s="114"/>
      <c r="AH169" s="114"/>
      <c r="AI169" s="114"/>
      <c r="AJ169" s="114"/>
      <c r="AK169" s="114"/>
      <c r="AL169" s="114"/>
      <c r="AM169" s="114"/>
      <c r="AN169" s="114"/>
      <c r="AO169" s="114"/>
      <c r="AP169" s="114"/>
      <c r="AQ169" s="114"/>
      <c r="AR169" s="114"/>
      <c r="AS169" s="114"/>
      <c r="AT169" s="114"/>
      <c r="AU169" s="114"/>
      <c r="AV169" s="114"/>
      <c r="AW169" s="114"/>
      <c r="AX169" s="114"/>
      <c r="AY169" s="114"/>
      <c r="AZ169" s="114"/>
      <c r="BA169" s="114"/>
      <c r="BB169" s="114"/>
      <c r="BC169" s="114"/>
      <c r="BD169" s="114"/>
      <c r="BE169" s="114"/>
      <c r="BF169" s="114"/>
      <c r="BG169" s="114"/>
      <c r="BH169" s="114"/>
      <c r="BI169" s="114"/>
      <c r="BJ169" s="114"/>
      <c r="BK169" s="114"/>
      <c r="BL169" s="114"/>
      <c r="BM169" s="114"/>
      <c r="BN169" s="114"/>
      <c r="BO169" s="114"/>
      <c r="BP169" s="114"/>
      <c r="BQ169" s="114"/>
      <c r="BR169" s="114"/>
      <c r="BS169" s="114"/>
      <c r="BT169" s="114"/>
      <c r="BU169" s="114"/>
      <c r="BV169" s="114"/>
      <c r="BW169" s="114"/>
      <c r="BX169" s="114"/>
      <c r="BY169" s="114"/>
      <c r="BZ169" s="114"/>
      <c r="CA169" s="114"/>
    </row>
    <row r="170" spans="22:79">
      <c r="V170" s="114"/>
      <c r="W170" s="114"/>
      <c r="X170" s="114"/>
      <c r="Y170" s="114"/>
      <c r="Z170" s="114"/>
      <c r="AA170" s="114"/>
      <c r="AB170" s="114"/>
      <c r="AC170" s="114"/>
      <c r="AD170" s="114"/>
      <c r="AE170" s="114"/>
      <c r="AF170" s="114"/>
      <c r="AG170" s="114"/>
      <c r="AH170" s="114"/>
      <c r="AI170" s="114"/>
      <c r="AJ170" s="114"/>
      <c r="AK170" s="114"/>
      <c r="AL170" s="114"/>
      <c r="AM170" s="114"/>
      <c r="AN170" s="114"/>
      <c r="AO170" s="114"/>
      <c r="AP170" s="114"/>
      <c r="AQ170" s="114"/>
      <c r="AR170" s="114"/>
      <c r="AS170" s="114"/>
      <c r="AT170" s="114"/>
      <c r="AU170" s="114"/>
      <c r="AV170" s="114"/>
      <c r="AW170" s="114"/>
      <c r="AX170" s="114"/>
      <c r="AY170" s="114"/>
      <c r="AZ170" s="114"/>
      <c r="BA170" s="114"/>
      <c r="BB170" s="114"/>
      <c r="BC170" s="114"/>
      <c r="BD170" s="114"/>
      <c r="BE170" s="114"/>
      <c r="BF170" s="114"/>
      <c r="BG170" s="114"/>
      <c r="BH170" s="114"/>
      <c r="BI170" s="114"/>
      <c r="BJ170" s="114"/>
      <c r="BK170" s="114"/>
      <c r="BL170" s="114"/>
      <c r="BM170" s="114"/>
      <c r="BN170" s="114"/>
      <c r="BO170" s="114"/>
      <c r="BP170" s="114"/>
      <c r="BQ170" s="114"/>
      <c r="BR170" s="114"/>
      <c r="BS170" s="114"/>
      <c r="BT170" s="114"/>
      <c r="BU170" s="114"/>
      <c r="BV170" s="114"/>
      <c r="BW170" s="114"/>
      <c r="BX170" s="114"/>
      <c r="BY170" s="114"/>
      <c r="BZ170" s="114"/>
      <c r="CA170" s="114"/>
    </row>
    <row r="171" spans="22:79">
      <c r="V171" s="114"/>
      <c r="W171" s="114"/>
      <c r="X171" s="114"/>
      <c r="Y171" s="114"/>
      <c r="Z171" s="114"/>
      <c r="AA171" s="114"/>
      <c r="AB171" s="114"/>
      <c r="AC171" s="114"/>
      <c r="AD171" s="114"/>
      <c r="AE171" s="114"/>
      <c r="AF171" s="114"/>
      <c r="AG171" s="114"/>
      <c r="AH171" s="114"/>
      <c r="AI171" s="114"/>
      <c r="AJ171" s="114"/>
      <c r="AK171" s="114"/>
      <c r="AL171" s="114"/>
      <c r="AM171" s="114"/>
      <c r="AN171" s="114"/>
      <c r="AO171" s="114"/>
      <c r="AP171" s="114"/>
      <c r="AQ171" s="114"/>
      <c r="AR171" s="114"/>
      <c r="AS171" s="114"/>
      <c r="AT171" s="114"/>
      <c r="AU171" s="114"/>
      <c r="AV171" s="114"/>
      <c r="AW171" s="114"/>
      <c r="AX171" s="114"/>
      <c r="AY171" s="114"/>
      <c r="AZ171" s="114"/>
      <c r="BA171" s="114"/>
      <c r="BB171" s="114"/>
      <c r="BC171" s="114"/>
      <c r="BD171" s="114"/>
      <c r="BE171" s="114"/>
      <c r="BF171" s="114"/>
      <c r="BG171" s="114"/>
      <c r="BH171" s="114"/>
      <c r="BI171" s="114"/>
      <c r="BJ171" s="114"/>
      <c r="BK171" s="114"/>
      <c r="BL171" s="114"/>
      <c r="BM171" s="114"/>
      <c r="BN171" s="114"/>
      <c r="BO171" s="114"/>
      <c r="BP171" s="114"/>
      <c r="BQ171" s="114"/>
      <c r="BR171" s="114"/>
      <c r="BS171" s="114"/>
      <c r="BT171" s="114"/>
      <c r="BU171" s="114"/>
      <c r="BV171" s="114"/>
      <c r="BW171" s="114"/>
      <c r="BX171" s="114"/>
      <c r="BY171" s="114"/>
      <c r="BZ171" s="114"/>
      <c r="CA171" s="114"/>
    </row>
    <row r="172" spans="22:79">
      <c r="V172" s="114"/>
      <c r="W172" s="114"/>
      <c r="X172" s="114"/>
      <c r="Y172" s="114"/>
      <c r="Z172" s="114"/>
      <c r="AA172" s="114"/>
      <c r="AB172" s="114"/>
      <c r="AC172" s="114"/>
      <c r="AD172" s="114"/>
      <c r="AE172" s="114"/>
      <c r="AF172" s="114"/>
      <c r="AG172" s="114"/>
      <c r="AH172" s="114"/>
      <c r="AI172" s="114"/>
      <c r="AJ172" s="114"/>
      <c r="AK172" s="114"/>
      <c r="AL172" s="114"/>
      <c r="AM172" s="114"/>
      <c r="AN172" s="114"/>
      <c r="AO172" s="114"/>
      <c r="AP172" s="114"/>
      <c r="AQ172" s="114"/>
      <c r="AR172" s="114"/>
      <c r="AS172" s="114"/>
      <c r="AT172" s="114"/>
      <c r="AU172" s="114"/>
      <c r="AV172" s="114"/>
      <c r="AW172" s="114"/>
      <c r="AX172" s="114"/>
      <c r="AY172" s="114"/>
      <c r="AZ172" s="114"/>
      <c r="BA172" s="114"/>
      <c r="BB172" s="114"/>
      <c r="BC172" s="114"/>
      <c r="BD172" s="114"/>
      <c r="BE172" s="114"/>
      <c r="BF172" s="114"/>
      <c r="BG172" s="114"/>
      <c r="BH172" s="114"/>
      <c r="BI172" s="114"/>
      <c r="BJ172" s="114"/>
      <c r="BK172" s="114"/>
      <c r="BL172" s="114"/>
      <c r="BM172" s="114"/>
      <c r="BN172" s="114"/>
      <c r="BO172" s="114"/>
      <c r="BP172" s="114"/>
      <c r="BQ172" s="114"/>
      <c r="BR172" s="114"/>
      <c r="BS172" s="114"/>
      <c r="BT172" s="114"/>
      <c r="BU172" s="114"/>
      <c r="BV172" s="114"/>
      <c r="BW172" s="114"/>
      <c r="BX172" s="114"/>
      <c r="BY172" s="114"/>
      <c r="BZ172" s="114"/>
      <c r="CA172" s="114"/>
    </row>
    <row r="173" spans="22:79">
      <c r="V173" s="114"/>
      <c r="W173" s="114"/>
      <c r="X173" s="114"/>
      <c r="Y173" s="114"/>
      <c r="Z173" s="114"/>
      <c r="AA173" s="114"/>
      <c r="AB173" s="114"/>
      <c r="AC173" s="114"/>
      <c r="AD173" s="114"/>
      <c r="AE173" s="114"/>
      <c r="AF173" s="114"/>
      <c r="AG173" s="114"/>
      <c r="AH173" s="114"/>
      <c r="AI173" s="114"/>
      <c r="AJ173" s="114"/>
      <c r="AK173" s="114"/>
      <c r="AL173" s="114"/>
      <c r="AM173" s="114"/>
      <c r="AN173" s="114"/>
      <c r="AO173" s="114"/>
      <c r="AP173" s="114"/>
      <c r="AQ173" s="114"/>
      <c r="AR173" s="114"/>
      <c r="AS173" s="114"/>
      <c r="AT173" s="114"/>
      <c r="AU173" s="114"/>
      <c r="AV173" s="114"/>
      <c r="AW173" s="114"/>
      <c r="AX173" s="114"/>
      <c r="AY173" s="114"/>
      <c r="AZ173" s="114"/>
      <c r="BA173" s="114"/>
      <c r="BB173" s="114"/>
      <c r="BC173" s="114"/>
      <c r="BD173" s="114"/>
      <c r="BE173" s="114"/>
      <c r="BF173" s="114"/>
      <c r="BG173" s="114"/>
      <c r="BH173" s="114"/>
      <c r="BI173" s="114"/>
      <c r="BJ173" s="114"/>
      <c r="BK173" s="114"/>
      <c r="BL173" s="114"/>
      <c r="BM173" s="114"/>
      <c r="BN173" s="114"/>
      <c r="BO173" s="114"/>
      <c r="BP173" s="114"/>
      <c r="BQ173" s="114"/>
      <c r="BR173" s="114"/>
      <c r="BS173" s="114"/>
      <c r="BT173" s="114"/>
      <c r="BU173" s="114"/>
      <c r="BV173" s="114"/>
      <c r="BW173" s="114"/>
      <c r="BX173" s="114"/>
      <c r="BY173" s="114"/>
      <c r="BZ173" s="114"/>
      <c r="CA173" s="114"/>
    </row>
    <row r="174" spans="22:79">
      <c r="V174" s="114"/>
      <c r="W174" s="114"/>
      <c r="X174" s="114"/>
      <c r="Y174" s="114"/>
      <c r="Z174" s="114"/>
      <c r="AA174" s="114"/>
      <c r="AB174" s="114"/>
      <c r="AC174" s="114"/>
      <c r="AD174" s="114"/>
      <c r="AE174" s="114"/>
      <c r="AF174" s="114"/>
      <c r="AG174" s="114"/>
      <c r="AH174" s="114"/>
      <c r="AI174" s="114"/>
      <c r="AJ174" s="114"/>
      <c r="AK174" s="114"/>
      <c r="AL174" s="114"/>
      <c r="AM174" s="114"/>
      <c r="AN174" s="114"/>
      <c r="AO174" s="114"/>
      <c r="AP174" s="114"/>
      <c r="AQ174" s="114"/>
      <c r="AR174" s="114"/>
      <c r="AS174" s="114"/>
      <c r="AT174" s="114"/>
      <c r="AU174" s="114"/>
      <c r="AV174" s="114"/>
      <c r="AW174" s="114"/>
      <c r="AX174" s="114"/>
      <c r="AY174" s="114"/>
      <c r="AZ174" s="114"/>
      <c r="BA174" s="114"/>
      <c r="BB174" s="114"/>
      <c r="BC174" s="114"/>
      <c r="BD174" s="114"/>
      <c r="BE174" s="114"/>
      <c r="BF174" s="114"/>
      <c r="BG174" s="114"/>
      <c r="BH174" s="114"/>
      <c r="BI174" s="114"/>
      <c r="BJ174" s="114"/>
      <c r="BK174" s="114"/>
      <c r="BL174" s="114"/>
      <c r="BM174" s="114"/>
      <c r="BN174" s="114"/>
      <c r="BO174" s="114"/>
      <c r="BP174" s="114"/>
      <c r="BQ174" s="114"/>
      <c r="BR174" s="114"/>
      <c r="BS174" s="114"/>
      <c r="BT174" s="114"/>
      <c r="BU174" s="114"/>
      <c r="BV174" s="114"/>
      <c r="BW174" s="114"/>
      <c r="BX174" s="114"/>
      <c r="BY174" s="114"/>
      <c r="BZ174" s="114"/>
      <c r="CA174" s="114"/>
    </row>
    <row r="175" spans="22:79">
      <c r="V175" s="114"/>
      <c r="W175" s="114"/>
      <c r="X175" s="114"/>
      <c r="Y175" s="114"/>
      <c r="Z175" s="114"/>
      <c r="AA175" s="114"/>
      <c r="AB175" s="114"/>
      <c r="AC175" s="114"/>
      <c r="AD175" s="114"/>
      <c r="AE175" s="114"/>
      <c r="AF175" s="114"/>
      <c r="AG175" s="114"/>
      <c r="AH175" s="114"/>
      <c r="AI175" s="114"/>
      <c r="AJ175" s="114"/>
      <c r="AK175" s="114"/>
      <c r="AL175" s="114"/>
      <c r="AM175" s="114"/>
      <c r="AN175" s="114"/>
      <c r="AO175" s="114"/>
      <c r="AP175" s="114"/>
      <c r="AQ175" s="114"/>
      <c r="AR175" s="114"/>
      <c r="AS175" s="114"/>
      <c r="AT175" s="114"/>
      <c r="AU175" s="114"/>
      <c r="AV175" s="114"/>
      <c r="AW175" s="114"/>
      <c r="AX175" s="114"/>
      <c r="AY175" s="114"/>
      <c r="AZ175" s="114"/>
      <c r="BA175" s="114"/>
      <c r="BB175" s="114"/>
      <c r="BC175" s="114"/>
      <c r="BD175" s="114"/>
      <c r="BE175" s="114"/>
      <c r="BF175" s="114"/>
      <c r="BG175" s="114"/>
      <c r="BH175" s="114"/>
      <c r="BI175" s="114"/>
      <c r="BJ175" s="114"/>
      <c r="BK175" s="114"/>
      <c r="BL175" s="114"/>
      <c r="BM175" s="114"/>
      <c r="BN175" s="114"/>
      <c r="BO175" s="114"/>
      <c r="BP175" s="114"/>
      <c r="BQ175" s="114"/>
      <c r="BR175" s="114"/>
      <c r="BS175" s="114"/>
      <c r="BT175" s="114"/>
      <c r="BU175" s="114"/>
      <c r="BV175" s="114"/>
      <c r="BW175" s="114"/>
      <c r="BX175" s="114"/>
      <c r="BY175" s="114"/>
      <c r="BZ175" s="114"/>
      <c r="CA175" s="114"/>
    </row>
    <row r="176" spans="22:79">
      <c r="V176" s="114"/>
      <c r="W176" s="114"/>
      <c r="X176" s="114"/>
      <c r="Y176" s="114"/>
      <c r="Z176" s="114"/>
      <c r="AA176" s="114"/>
      <c r="AB176" s="114"/>
      <c r="AC176" s="114"/>
      <c r="AD176" s="114"/>
      <c r="AE176" s="114"/>
      <c r="AF176" s="114"/>
      <c r="AG176" s="114"/>
      <c r="AH176" s="114"/>
      <c r="AI176" s="114"/>
      <c r="AJ176" s="114"/>
      <c r="AK176" s="114"/>
      <c r="AL176" s="114"/>
      <c r="AM176" s="114"/>
      <c r="AN176" s="114"/>
      <c r="AO176" s="114"/>
      <c r="AP176" s="114"/>
      <c r="AQ176" s="114"/>
      <c r="AR176" s="114"/>
      <c r="AS176" s="114"/>
      <c r="AT176" s="114"/>
      <c r="AU176" s="114"/>
      <c r="AV176" s="114"/>
      <c r="AW176" s="114"/>
      <c r="AX176" s="114"/>
      <c r="AY176" s="114"/>
      <c r="AZ176" s="114"/>
      <c r="BA176" s="114"/>
      <c r="BB176" s="114"/>
      <c r="BC176" s="114"/>
      <c r="BD176" s="114"/>
      <c r="BE176" s="114"/>
      <c r="BF176" s="114"/>
      <c r="BG176" s="114"/>
      <c r="BH176" s="114"/>
      <c r="BI176" s="114"/>
      <c r="BJ176" s="114"/>
      <c r="BK176" s="114"/>
      <c r="BL176" s="114"/>
      <c r="BM176" s="114"/>
      <c r="BN176" s="114"/>
      <c r="BO176" s="114"/>
      <c r="BP176" s="114"/>
      <c r="BQ176" s="114"/>
      <c r="BR176" s="114"/>
      <c r="BS176" s="114"/>
      <c r="BT176" s="114"/>
      <c r="BU176" s="114"/>
      <c r="BV176" s="114"/>
      <c r="BW176" s="114"/>
      <c r="BX176" s="114"/>
      <c r="BY176" s="114"/>
      <c r="BZ176" s="114"/>
      <c r="CA176" s="114"/>
    </row>
    <row r="177" spans="22:79">
      <c r="V177" s="114"/>
      <c r="W177" s="114"/>
      <c r="X177" s="114"/>
      <c r="Y177" s="114"/>
      <c r="Z177" s="114"/>
      <c r="AA177" s="114"/>
      <c r="AB177" s="114"/>
      <c r="AC177" s="114"/>
      <c r="AD177" s="114"/>
      <c r="AE177" s="114"/>
      <c r="AF177" s="114"/>
      <c r="AG177" s="114"/>
      <c r="AH177" s="114"/>
      <c r="AI177" s="114"/>
      <c r="AJ177" s="114"/>
      <c r="AK177" s="114"/>
      <c r="AL177" s="114"/>
      <c r="AM177" s="114"/>
      <c r="AN177" s="114"/>
      <c r="AO177" s="114"/>
      <c r="AP177" s="114"/>
      <c r="AQ177" s="114"/>
      <c r="AR177" s="114"/>
      <c r="AS177" s="114"/>
      <c r="AT177" s="114"/>
      <c r="AU177" s="114"/>
      <c r="AV177" s="114"/>
      <c r="AW177" s="114"/>
      <c r="AX177" s="114"/>
      <c r="AY177" s="114"/>
      <c r="AZ177" s="114"/>
      <c r="BA177" s="114"/>
      <c r="BB177" s="114"/>
      <c r="BC177" s="114"/>
      <c r="BD177" s="114"/>
      <c r="BE177" s="114"/>
      <c r="BF177" s="114"/>
      <c r="BG177" s="114"/>
      <c r="BH177" s="114"/>
      <c r="BI177" s="114"/>
      <c r="BJ177" s="114"/>
      <c r="BK177" s="114"/>
      <c r="BL177" s="114"/>
      <c r="BM177" s="114"/>
      <c r="BN177" s="114"/>
      <c r="BO177" s="114"/>
      <c r="BP177" s="114"/>
      <c r="BQ177" s="114"/>
      <c r="BR177" s="114"/>
      <c r="BS177" s="114"/>
      <c r="BT177" s="114"/>
      <c r="BU177" s="114"/>
      <c r="BV177" s="114"/>
      <c r="BW177" s="114"/>
      <c r="BX177" s="114"/>
      <c r="BY177" s="114"/>
      <c r="BZ177" s="114"/>
      <c r="CA177" s="114"/>
    </row>
    <row r="178" spans="22:79">
      <c r="V178" s="114"/>
      <c r="W178" s="114"/>
      <c r="X178" s="114"/>
      <c r="Y178" s="114"/>
      <c r="Z178" s="114"/>
      <c r="AA178" s="114"/>
      <c r="AB178" s="114"/>
      <c r="AC178" s="114"/>
      <c r="AD178" s="114"/>
      <c r="AE178" s="114"/>
      <c r="AF178" s="114"/>
      <c r="AG178" s="114"/>
      <c r="AH178" s="114"/>
      <c r="AI178" s="114"/>
      <c r="AJ178" s="114"/>
      <c r="AK178" s="114"/>
      <c r="AL178" s="114"/>
      <c r="AM178" s="114"/>
      <c r="AN178" s="114"/>
      <c r="AO178" s="114"/>
      <c r="AP178" s="114"/>
      <c r="AQ178" s="114"/>
      <c r="AR178" s="114"/>
      <c r="AS178" s="114"/>
      <c r="AT178" s="114"/>
      <c r="AU178" s="114"/>
      <c r="AV178" s="114"/>
      <c r="AW178" s="114"/>
      <c r="AX178" s="114"/>
      <c r="AY178" s="114"/>
      <c r="AZ178" s="114"/>
      <c r="BA178" s="114"/>
      <c r="BB178" s="114"/>
      <c r="BC178" s="114"/>
      <c r="BD178" s="114"/>
      <c r="BE178" s="114"/>
      <c r="BF178" s="114"/>
      <c r="BG178" s="114"/>
      <c r="BH178" s="114"/>
      <c r="BI178" s="114"/>
      <c r="BJ178" s="114"/>
      <c r="BK178" s="114"/>
      <c r="BL178" s="114"/>
      <c r="BM178" s="114"/>
      <c r="BN178" s="114"/>
      <c r="BO178" s="114"/>
      <c r="BP178" s="114"/>
      <c r="BQ178" s="114"/>
      <c r="BR178" s="114"/>
      <c r="BS178" s="114"/>
      <c r="BT178" s="114"/>
      <c r="BU178" s="114"/>
      <c r="BV178" s="114"/>
      <c r="BW178" s="114"/>
      <c r="BX178" s="114"/>
      <c r="BY178" s="114"/>
      <c r="BZ178" s="114"/>
      <c r="CA178" s="114"/>
    </row>
    <row r="179" spans="22:79">
      <c r="V179" s="114"/>
      <c r="W179" s="114"/>
      <c r="X179" s="114"/>
      <c r="Y179" s="114"/>
      <c r="Z179" s="114"/>
      <c r="AA179" s="114"/>
      <c r="AB179" s="114"/>
      <c r="AC179" s="114"/>
      <c r="AD179" s="114"/>
      <c r="AE179" s="114"/>
      <c r="AF179" s="114"/>
      <c r="AG179" s="114"/>
      <c r="AH179" s="114"/>
      <c r="AI179" s="114"/>
      <c r="AJ179" s="114"/>
      <c r="AK179" s="114"/>
      <c r="AL179" s="114"/>
      <c r="AM179" s="114"/>
      <c r="AN179" s="114"/>
      <c r="AO179" s="114"/>
      <c r="AP179" s="114"/>
      <c r="AQ179" s="114"/>
      <c r="AR179" s="114"/>
      <c r="AS179" s="114"/>
      <c r="AT179" s="114"/>
      <c r="AU179" s="114"/>
      <c r="AV179" s="114"/>
      <c r="AW179" s="114"/>
      <c r="AX179" s="114"/>
      <c r="AY179" s="114"/>
      <c r="AZ179" s="114"/>
      <c r="BA179" s="114"/>
      <c r="BB179" s="114"/>
      <c r="BC179" s="114"/>
      <c r="BD179" s="114"/>
      <c r="BE179" s="114"/>
      <c r="BF179" s="114"/>
      <c r="BG179" s="114"/>
      <c r="BH179" s="114"/>
      <c r="BI179" s="114"/>
      <c r="BJ179" s="114"/>
      <c r="BK179" s="114"/>
      <c r="BL179" s="114"/>
      <c r="BM179" s="114"/>
      <c r="BN179" s="114"/>
      <c r="BO179" s="114"/>
      <c r="BP179" s="114"/>
      <c r="BQ179" s="114"/>
      <c r="BR179" s="114"/>
      <c r="BS179" s="114"/>
      <c r="BT179" s="114"/>
      <c r="BU179" s="114"/>
      <c r="BV179" s="114"/>
      <c r="BW179" s="114"/>
      <c r="BX179" s="114"/>
      <c r="BY179" s="114"/>
      <c r="BZ179" s="114"/>
      <c r="CA179" s="114"/>
    </row>
    <row r="180" spans="22:79">
      <c r="V180" s="114"/>
      <c r="W180" s="114"/>
      <c r="X180" s="114"/>
      <c r="Y180" s="114"/>
      <c r="Z180" s="114"/>
      <c r="AA180" s="114"/>
      <c r="AB180" s="114"/>
      <c r="AC180" s="114"/>
      <c r="AD180" s="114"/>
      <c r="AE180" s="114"/>
      <c r="AF180" s="114"/>
      <c r="AG180" s="114"/>
      <c r="AH180" s="114"/>
      <c r="AI180" s="114"/>
      <c r="AJ180" s="114"/>
      <c r="AK180" s="114"/>
      <c r="AL180" s="114"/>
      <c r="AM180" s="114"/>
      <c r="AN180" s="114"/>
      <c r="AO180" s="114"/>
      <c r="AP180" s="114"/>
      <c r="AQ180" s="114"/>
      <c r="AR180" s="114"/>
      <c r="AS180" s="114"/>
      <c r="AT180" s="114"/>
      <c r="AU180" s="114"/>
      <c r="AV180" s="114"/>
      <c r="AW180" s="114"/>
      <c r="AX180" s="114"/>
      <c r="AY180" s="114"/>
      <c r="AZ180" s="114"/>
      <c r="BA180" s="114"/>
      <c r="BB180" s="114"/>
      <c r="BC180" s="114"/>
      <c r="BD180" s="114"/>
      <c r="BE180" s="114"/>
      <c r="BF180" s="114"/>
      <c r="BG180" s="114"/>
      <c r="BH180" s="114"/>
      <c r="BI180" s="114"/>
      <c r="BJ180" s="114"/>
      <c r="BK180" s="114"/>
      <c r="BL180" s="114"/>
      <c r="BM180" s="114"/>
      <c r="BN180" s="114"/>
      <c r="BO180" s="114"/>
      <c r="BP180" s="114"/>
      <c r="BQ180" s="114"/>
      <c r="BR180" s="114"/>
      <c r="BS180" s="114"/>
      <c r="BT180" s="114"/>
      <c r="BU180" s="114"/>
      <c r="BV180" s="114"/>
      <c r="BW180" s="114"/>
      <c r="BX180" s="114"/>
      <c r="BY180" s="114"/>
      <c r="BZ180" s="114"/>
      <c r="CA180" s="114"/>
    </row>
    <row r="181" spans="22:79">
      <c r="V181" s="114"/>
      <c r="W181" s="114"/>
      <c r="X181" s="114"/>
      <c r="Y181" s="114"/>
      <c r="Z181" s="114"/>
      <c r="AA181" s="114"/>
      <c r="AB181" s="114"/>
      <c r="AC181" s="114"/>
      <c r="AD181" s="114"/>
      <c r="AE181" s="114"/>
      <c r="AF181" s="114"/>
      <c r="AG181" s="114"/>
      <c r="AH181" s="114"/>
      <c r="AI181" s="114"/>
      <c r="AJ181" s="114"/>
      <c r="AK181" s="114"/>
      <c r="AL181" s="114"/>
      <c r="AM181" s="114"/>
      <c r="AN181" s="114"/>
      <c r="AO181" s="114"/>
      <c r="AP181" s="114"/>
      <c r="AQ181" s="114"/>
      <c r="AR181" s="114"/>
      <c r="AS181" s="114"/>
      <c r="AT181" s="114"/>
      <c r="AU181" s="114"/>
      <c r="AV181" s="114"/>
      <c r="AW181" s="114"/>
      <c r="AX181" s="114"/>
      <c r="AY181" s="114"/>
      <c r="AZ181" s="114"/>
      <c r="BA181" s="114"/>
      <c r="BB181" s="114"/>
      <c r="BC181" s="114"/>
      <c r="BD181" s="114"/>
      <c r="BE181" s="114"/>
      <c r="BF181" s="114"/>
      <c r="BG181" s="114"/>
      <c r="BH181" s="114"/>
      <c r="BI181" s="114"/>
      <c r="BJ181" s="114"/>
      <c r="BK181" s="114"/>
      <c r="BL181" s="114"/>
      <c r="BM181" s="114"/>
      <c r="BN181" s="114"/>
      <c r="BO181" s="114"/>
      <c r="BP181" s="114"/>
      <c r="BQ181" s="114"/>
      <c r="BR181" s="114"/>
      <c r="BS181" s="114"/>
      <c r="BT181" s="114"/>
      <c r="BU181" s="114"/>
      <c r="BV181" s="114"/>
      <c r="BW181" s="114"/>
      <c r="BX181" s="114"/>
      <c r="BY181" s="114"/>
      <c r="BZ181" s="114"/>
      <c r="CA181" s="114"/>
    </row>
    <row r="182" spans="22:79">
      <c r="V182" s="114"/>
      <c r="W182" s="114"/>
      <c r="X182" s="114"/>
      <c r="Y182" s="114"/>
      <c r="Z182" s="114"/>
      <c r="AA182" s="114"/>
      <c r="AB182" s="114"/>
      <c r="AC182" s="114"/>
      <c r="AD182" s="114"/>
      <c r="AE182" s="114"/>
      <c r="AF182" s="114"/>
      <c r="AG182" s="114"/>
      <c r="AH182" s="114"/>
      <c r="AI182" s="114"/>
      <c r="AJ182" s="114"/>
      <c r="AK182" s="114"/>
      <c r="AL182" s="114"/>
      <c r="AM182" s="114"/>
      <c r="AN182" s="114"/>
      <c r="AO182" s="114"/>
      <c r="AP182" s="114"/>
      <c r="AQ182" s="114"/>
      <c r="AR182" s="114"/>
      <c r="AS182" s="114"/>
      <c r="AT182" s="114"/>
      <c r="AU182" s="114"/>
      <c r="AV182" s="114"/>
      <c r="AW182" s="114"/>
      <c r="AX182" s="114"/>
      <c r="AY182" s="114"/>
      <c r="AZ182" s="114"/>
      <c r="BA182" s="114"/>
      <c r="BB182" s="114"/>
      <c r="BC182" s="114"/>
      <c r="BD182" s="114"/>
      <c r="BE182" s="114"/>
      <c r="BF182" s="114"/>
      <c r="BG182" s="114"/>
      <c r="BH182" s="114"/>
      <c r="BI182" s="114"/>
      <c r="BJ182" s="114"/>
      <c r="BK182" s="114"/>
      <c r="BL182" s="114"/>
      <c r="BM182" s="114"/>
      <c r="BN182" s="114"/>
      <c r="BO182" s="114"/>
      <c r="BP182" s="114"/>
      <c r="BQ182" s="114"/>
      <c r="BR182" s="114"/>
      <c r="BS182" s="114"/>
      <c r="BT182" s="114"/>
      <c r="BU182" s="114"/>
      <c r="BV182" s="114"/>
      <c r="BW182" s="114"/>
      <c r="BX182" s="114"/>
      <c r="BY182" s="114"/>
      <c r="BZ182" s="114"/>
      <c r="CA182" s="114"/>
    </row>
    <row r="183" spans="22:79">
      <c r="V183" s="114"/>
      <c r="W183" s="114"/>
      <c r="X183" s="114"/>
      <c r="Y183" s="114"/>
      <c r="Z183" s="114"/>
      <c r="AA183" s="114"/>
      <c r="AB183" s="114"/>
      <c r="AC183" s="114"/>
      <c r="AD183" s="114"/>
      <c r="AE183" s="114"/>
      <c r="AF183" s="114"/>
      <c r="AG183" s="114"/>
      <c r="AH183" s="114"/>
      <c r="AI183" s="114"/>
      <c r="AJ183" s="114"/>
      <c r="AK183" s="114"/>
      <c r="AL183" s="114"/>
      <c r="AM183" s="114"/>
      <c r="AN183" s="114"/>
      <c r="AO183" s="114"/>
      <c r="AP183" s="114"/>
      <c r="AQ183" s="114"/>
      <c r="AR183" s="114"/>
      <c r="AS183" s="114"/>
      <c r="AT183" s="114"/>
      <c r="AU183" s="114"/>
      <c r="AV183" s="114"/>
      <c r="AW183" s="114"/>
      <c r="AX183" s="114"/>
      <c r="AY183" s="114"/>
      <c r="AZ183" s="114"/>
      <c r="BA183" s="114"/>
      <c r="BB183" s="114"/>
      <c r="BC183" s="114"/>
      <c r="BD183" s="114"/>
      <c r="BE183" s="114"/>
      <c r="BF183" s="114"/>
      <c r="BG183" s="114"/>
      <c r="BH183" s="114"/>
      <c r="BI183" s="114"/>
      <c r="BJ183" s="114"/>
      <c r="BK183" s="114"/>
      <c r="BL183" s="114"/>
      <c r="BM183" s="114"/>
      <c r="BN183" s="114"/>
      <c r="BO183" s="114"/>
      <c r="BP183" s="114"/>
      <c r="BQ183" s="114"/>
      <c r="BR183" s="114"/>
      <c r="BS183" s="114"/>
      <c r="BT183" s="114"/>
      <c r="BU183" s="114"/>
      <c r="BV183" s="114"/>
      <c r="BW183" s="114"/>
      <c r="BX183" s="114"/>
      <c r="BY183" s="114"/>
      <c r="BZ183" s="114"/>
      <c r="CA183" s="114"/>
    </row>
    <row r="184" spans="22:79">
      <c r="V184" s="114"/>
      <c r="W184" s="114"/>
      <c r="X184" s="114"/>
      <c r="Y184" s="114"/>
      <c r="Z184" s="114"/>
      <c r="AA184" s="114"/>
      <c r="AB184" s="114"/>
      <c r="AC184" s="114"/>
      <c r="AD184" s="114"/>
      <c r="AE184" s="114"/>
      <c r="AF184" s="114"/>
      <c r="AG184" s="114"/>
      <c r="AH184" s="114"/>
      <c r="AI184" s="114"/>
      <c r="AJ184" s="114"/>
      <c r="AK184" s="114"/>
      <c r="AL184" s="114"/>
      <c r="AM184" s="114"/>
      <c r="AN184" s="114"/>
      <c r="AO184" s="114"/>
      <c r="AP184" s="114"/>
      <c r="AQ184" s="114"/>
      <c r="AR184" s="114"/>
      <c r="AS184" s="114"/>
      <c r="AT184" s="114"/>
      <c r="AU184" s="114"/>
      <c r="AV184" s="114"/>
      <c r="AW184" s="114"/>
      <c r="AX184" s="114"/>
      <c r="AY184" s="114"/>
      <c r="AZ184" s="114"/>
      <c r="BA184" s="114"/>
      <c r="BB184" s="114"/>
      <c r="BC184" s="114"/>
      <c r="BD184" s="114"/>
      <c r="BE184" s="114"/>
      <c r="BF184" s="114"/>
      <c r="BG184" s="114"/>
      <c r="BH184" s="114"/>
      <c r="BI184" s="114"/>
      <c r="BJ184" s="114"/>
      <c r="BK184" s="114"/>
      <c r="BL184" s="114"/>
      <c r="BM184" s="114"/>
      <c r="BN184" s="114"/>
      <c r="BO184" s="114"/>
      <c r="BP184" s="114"/>
      <c r="BQ184" s="114"/>
      <c r="BR184" s="114"/>
      <c r="BS184" s="114"/>
      <c r="BT184" s="114"/>
      <c r="BU184" s="114"/>
      <c r="BV184" s="114"/>
      <c r="BW184" s="114"/>
      <c r="BX184" s="114"/>
      <c r="BY184" s="114"/>
      <c r="BZ184" s="114"/>
      <c r="CA184" s="114"/>
    </row>
    <row r="185" spans="22:79">
      <c r="V185" s="114"/>
      <c r="W185" s="114"/>
      <c r="X185" s="114"/>
      <c r="Y185" s="114"/>
      <c r="Z185" s="114"/>
      <c r="AA185" s="114"/>
      <c r="AB185" s="114"/>
      <c r="AC185" s="114"/>
      <c r="AD185" s="114"/>
      <c r="AE185" s="114"/>
      <c r="AF185" s="114"/>
      <c r="AG185" s="114"/>
      <c r="AH185" s="114"/>
      <c r="AI185" s="114"/>
      <c r="AJ185" s="114"/>
      <c r="AK185" s="114"/>
      <c r="AL185" s="114"/>
      <c r="AM185" s="114"/>
      <c r="AN185" s="114"/>
      <c r="AO185" s="114"/>
      <c r="AP185" s="114"/>
      <c r="AQ185" s="114"/>
      <c r="AR185" s="114"/>
      <c r="AS185" s="114"/>
      <c r="AT185" s="114"/>
      <c r="AU185" s="114"/>
      <c r="AV185" s="114"/>
      <c r="AW185" s="114"/>
      <c r="AX185" s="114"/>
      <c r="AY185" s="114"/>
      <c r="AZ185" s="114"/>
      <c r="BA185" s="114"/>
      <c r="BB185" s="114"/>
      <c r="BC185" s="114"/>
      <c r="BD185" s="114"/>
      <c r="BE185" s="114"/>
      <c r="BF185" s="114"/>
      <c r="BG185" s="114"/>
      <c r="BH185" s="114"/>
      <c r="BI185" s="114"/>
      <c r="BJ185" s="114"/>
      <c r="BK185" s="114"/>
      <c r="BL185" s="114"/>
      <c r="BM185" s="114"/>
      <c r="BN185" s="114"/>
      <c r="BO185" s="114"/>
      <c r="BP185" s="114"/>
      <c r="BQ185" s="114"/>
      <c r="BR185" s="114"/>
      <c r="BS185" s="114"/>
      <c r="BT185" s="114"/>
      <c r="BU185" s="114"/>
      <c r="BV185" s="114"/>
      <c r="BW185" s="114"/>
      <c r="BX185" s="114"/>
      <c r="BY185" s="114"/>
      <c r="BZ185" s="114"/>
      <c r="CA185" s="114"/>
    </row>
    <row r="186" spans="22:79">
      <c r="V186" s="114"/>
      <c r="W186" s="114"/>
      <c r="X186" s="114"/>
      <c r="Y186" s="114"/>
      <c r="Z186" s="114"/>
      <c r="AA186" s="114"/>
      <c r="AB186" s="114"/>
      <c r="AC186" s="114"/>
      <c r="AD186" s="114"/>
      <c r="AE186" s="114"/>
      <c r="AF186" s="114"/>
      <c r="AG186" s="114"/>
      <c r="AH186" s="114"/>
      <c r="AI186" s="114"/>
      <c r="AJ186" s="114"/>
      <c r="AK186" s="114"/>
      <c r="AL186" s="114"/>
      <c r="AM186" s="114"/>
      <c r="AN186" s="114"/>
      <c r="AO186" s="114"/>
      <c r="AP186" s="114"/>
      <c r="AQ186" s="114"/>
      <c r="AR186" s="114"/>
      <c r="AS186" s="114"/>
      <c r="AT186" s="114"/>
      <c r="AU186" s="114"/>
      <c r="AV186" s="114"/>
      <c r="AW186" s="114"/>
      <c r="AX186" s="114"/>
      <c r="AY186" s="114"/>
      <c r="AZ186" s="114"/>
      <c r="BA186" s="114"/>
      <c r="BB186" s="114"/>
      <c r="BC186" s="114"/>
      <c r="BD186" s="114"/>
      <c r="BE186" s="114"/>
      <c r="BF186" s="114"/>
      <c r="BG186" s="114"/>
      <c r="BH186" s="114"/>
      <c r="BI186" s="114"/>
      <c r="BJ186" s="114"/>
      <c r="BK186" s="114"/>
      <c r="BL186" s="114"/>
      <c r="BM186" s="114"/>
      <c r="BN186" s="114"/>
      <c r="BO186" s="114"/>
      <c r="BP186" s="114"/>
      <c r="BQ186" s="114"/>
      <c r="BR186" s="114"/>
      <c r="BS186" s="114"/>
      <c r="BT186" s="114"/>
      <c r="BU186" s="114"/>
      <c r="BV186" s="114"/>
      <c r="BW186" s="114"/>
      <c r="BX186" s="114"/>
      <c r="BY186" s="114"/>
      <c r="BZ186" s="114"/>
      <c r="CA186" s="114"/>
    </row>
    <row r="187" spans="22:79">
      <c r="V187" s="114"/>
      <c r="W187" s="114"/>
      <c r="X187" s="114"/>
      <c r="Y187" s="114"/>
      <c r="Z187" s="114"/>
      <c r="AA187" s="114"/>
      <c r="AB187" s="114"/>
      <c r="AC187" s="114"/>
      <c r="AD187" s="114"/>
      <c r="AE187" s="114"/>
      <c r="AF187" s="114"/>
      <c r="AG187" s="114"/>
      <c r="AH187" s="114"/>
      <c r="AI187" s="114"/>
      <c r="AJ187" s="114"/>
      <c r="AK187" s="114"/>
      <c r="AL187" s="114"/>
      <c r="AM187" s="114"/>
      <c r="AN187" s="114"/>
      <c r="AO187" s="114"/>
      <c r="AP187" s="114"/>
      <c r="AQ187" s="114"/>
      <c r="AR187" s="114"/>
      <c r="AS187" s="114"/>
      <c r="AT187" s="114"/>
      <c r="AU187" s="114"/>
      <c r="AV187" s="114"/>
      <c r="AW187" s="114"/>
      <c r="AX187" s="114"/>
      <c r="AY187" s="114"/>
      <c r="AZ187" s="114"/>
      <c r="BA187" s="114"/>
      <c r="BB187" s="114"/>
      <c r="BC187" s="114"/>
      <c r="BD187" s="114"/>
      <c r="BE187" s="114"/>
      <c r="BF187" s="114"/>
      <c r="BG187" s="114"/>
      <c r="BH187" s="114"/>
      <c r="BI187" s="114"/>
      <c r="BJ187" s="114"/>
      <c r="BK187" s="114"/>
      <c r="BL187" s="114"/>
      <c r="BM187" s="114"/>
      <c r="BN187" s="114"/>
      <c r="BO187" s="114"/>
      <c r="BP187" s="114"/>
      <c r="BQ187" s="114"/>
      <c r="BR187" s="114"/>
      <c r="BS187" s="114"/>
      <c r="BT187" s="114"/>
      <c r="BU187" s="114"/>
      <c r="BV187" s="114"/>
      <c r="BW187" s="114"/>
      <c r="BX187" s="114"/>
      <c r="BY187" s="114"/>
      <c r="BZ187" s="114"/>
      <c r="CA187" s="114"/>
    </row>
    <row r="188" spans="22:79">
      <c r="V188" s="114"/>
      <c r="W188" s="114"/>
      <c r="X188" s="114"/>
      <c r="Y188" s="114"/>
      <c r="Z188" s="114"/>
      <c r="AA188" s="114"/>
      <c r="AB188" s="114"/>
      <c r="AC188" s="114"/>
      <c r="AD188" s="114"/>
      <c r="AE188" s="114"/>
      <c r="AF188" s="114"/>
      <c r="AG188" s="114"/>
      <c r="AH188" s="114"/>
      <c r="AI188" s="114"/>
      <c r="AJ188" s="114"/>
      <c r="AK188" s="114"/>
      <c r="AL188" s="114"/>
      <c r="AM188" s="114"/>
      <c r="AN188" s="114"/>
      <c r="AO188" s="114"/>
      <c r="AP188" s="114"/>
      <c r="AQ188" s="114"/>
      <c r="AR188" s="114"/>
      <c r="AS188" s="114"/>
      <c r="AT188" s="114"/>
      <c r="AU188" s="114"/>
      <c r="AV188" s="114"/>
      <c r="AW188" s="114"/>
      <c r="AX188" s="114"/>
      <c r="AY188" s="114"/>
      <c r="AZ188" s="114"/>
      <c r="BA188" s="114"/>
      <c r="BB188" s="114"/>
      <c r="BC188" s="114"/>
      <c r="BD188" s="114"/>
      <c r="BE188" s="114"/>
      <c r="BF188" s="114"/>
      <c r="BG188" s="114"/>
      <c r="BH188" s="114"/>
      <c r="BI188" s="114"/>
      <c r="BJ188" s="114"/>
      <c r="BK188" s="114"/>
      <c r="BL188" s="114"/>
      <c r="BM188" s="114"/>
      <c r="BN188" s="114"/>
      <c r="BO188" s="114"/>
      <c r="BP188" s="114"/>
      <c r="BQ188" s="114"/>
      <c r="BR188" s="114"/>
      <c r="BS188" s="114"/>
      <c r="BT188" s="114"/>
      <c r="BU188" s="114"/>
      <c r="BV188" s="114"/>
      <c r="BW188" s="114"/>
      <c r="BX188" s="114"/>
      <c r="BY188" s="114"/>
      <c r="BZ188" s="114"/>
      <c r="CA188" s="114"/>
    </row>
    <row r="189" spans="22:79">
      <c r="V189" s="114"/>
      <c r="W189" s="114"/>
      <c r="X189" s="114"/>
      <c r="Y189" s="114"/>
      <c r="Z189" s="114"/>
      <c r="AA189" s="114"/>
      <c r="AB189" s="114"/>
      <c r="AC189" s="114"/>
      <c r="AD189" s="114"/>
      <c r="AE189" s="114"/>
      <c r="AF189" s="114"/>
      <c r="AG189" s="114"/>
      <c r="AH189" s="114"/>
      <c r="AI189" s="114"/>
      <c r="AJ189" s="114"/>
      <c r="AK189" s="114"/>
      <c r="AL189" s="114"/>
      <c r="AM189" s="114"/>
      <c r="AN189" s="114"/>
      <c r="AO189" s="114"/>
      <c r="AP189" s="114"/>
      <c r="AQ189" s="114"/>
      <c r="AR189" s="114"/>
      <c r="AS189" s="114"/>
      <c r="AT189" s="114"/>
      <c r="AU189" s="114"/>
      <c r="AV189" s="114"/>
      <c r="AW189" s="114"/>
      <c r="AX189" s="114"/>
      <c r="AY189" s="114"/>
      <c r="AZ189" s="114"/>
      <c r="BA189" s="114"/>
      <c r="BB189" s="114"/>
      <c r="BC189" s="114"/>
      <c r="BD189" s="114"/>
      <c r="BE189" s="114"/>
      <c r="BF189" s="114"/>
      <c r="BG189" s="114"/>
      <c r="BH189" s="114"/>
      <c r="BI189" s="114"/>
      <c r="BJ189" s="114"/>
      <c r="BK189" s="114"/>
      <c r="BL189" s="114"/>
      <c r="BM189" s="114"/>
      <c r="BN189" s="114"/>
      <c r="BO189" s="114"/>
      <c r="BP189" s="114"/>
      <c r="BQ189" s="114"/>
      <c r="BR189" s="114"/>
      <c r="BS189" s="114"/>
      <c r="BT189" s="114"/>
      <c r="BU189" s="114"/>
      <c r="BV189" s="114"/>
      <c r="BW189" s="114"/>
      <c r="BX189" s="114"/>
      <c r="BY189" s="114"/>
      <c r="BZ189" s="114"/>
      <c r="CA189" s="114"/>
    </row>
    <row r="190" spans="22:79">
      <c r="V190" s="114"/>
      <c r="W190" s="114"/>
      <c r="X190" s="114"/>
      <c r="Y190" s="114"/>
      <c r="Z190" s="114"/>
      <c r="AA190" s="114"/>
      <c r="AB190" s="114"/>
      <c r="AC190" s="114"/>
      <c r="AD190" s="114"/>
      <c r="AE190" s="114"/>
      <c r="AF190" s="114"/>
      <c r="AG190" s="114"/>
      <c r="AH190" s="114"/>
      <c r="AI190" s="114"/>
      <c r="AJ190" s="114"/>
      <c r="AK190" s="114"/>
      <c r="AL190" s="114"/>
      <c r="AM190" s="114"/>
      <c r="AN190" s="114"/>
      <c r="AO190" s="114"/>
      <c r="AP190" s="114"/>
      <c r="AQ190" s="114"/>
      <c r="AR190" s="114"/>
      <c r="AS190" s="114"/>
      <c r="AT190" s="114"/>
      <c r="AU190" s="114"/>
      <c r="AV190" s="114"/>
      <c r="AW190" s="114"/>
      <c r="AX190" s="114"/>
      <c r="AY190" s="114"/>
      <c r="AZ190" s="114"/>
      <c r="BA190" s="114"/>
      <c r="BB190" s="114"/>
      <c r="BC190" s="114"/>
      <c r="BD190" s="114"/>
      <c r="BE190" s="114"/>
      <c r="BF190" s="114"/>
      <c r="BG190" s="114"/>
      <c r="BH190" s="114"/>
      <c r="BI190" s="114"/>
      <c r="BJ190" s="114"/>
      <c r="BK190" s="114"/>
      <c r="BL190" s="114"/>
      <c r="BM190" s="114"/>
      <c r="BN190" s="114"/>
      <c r="BO190" s="114"/>
      <c r="BP190" s="114"/>
      <c r="BQ190" s="114"/>
      <c r="BR190" s="114"/>
      <c r="BS190" s="114"/>
      <c r="BT190" s="114"/>
      <c r="BU190" s="114"/>
      <c r="BV190" s="114"/>
      <c r="BW190" s="114"/>
      <c r="BX190" s="114"/>
      <c r="BY190" s="114"/>
      <c r="BZ190" s="114"/>
      <c r="CA190" s="114"/>
    </row>
    <row r="191" spans="22:79">
      <c r="V191" s="114"/>
      <c r="W191" s="114"/>
      <c r="X191" s="114"/>
      <c r="Y191" s="114"/>
      <c r="Z191" s="114"/>
      <c r="AA191" s="114"/>
      <c r="AB191" s="114"/>
      <c r="AC191" s="114"/>
      <c r="AD191" s="114"/>
      <c r="AE191" s="114"/>
      <c r="AF191" s="114"/>
      <c r="AG191" s="114"/>
      <c r="AH191" s="114"/>
      <c r="AI191" s="114"/>
      <c r="AJ191" s="114"/>
      <c r="AK191" s="114"/>
      <c r="AL191" s="114"/>
      <c r="AM191" s="114"/>
      <c r="AN191" s="114"/>
      <c r="AO191" s="114"/>
      <c r="AP191" s="114"/>
      <c r="AQ191" s="114"/>
      <c r="AR191" s="114"/>
      <c r="AS191" s="114"/>
      <c r="AT191" s="114"/>
      <c r="AU191" s="114"/>
      <c r="AV191" s="114"/>
      <c r="AW191" s="114"/>
      <c r="AX191" s="114"/>
      <c r="AY191" s="114"/>
      <c r="AZ191" s="114"/>
      <c r="BA191" s="114"/>
      <c r="BB191" s="114"/>
      <c r="BC191" s="114"/>
      <c r="BD191" s="114"/>
      <c r="BE191" s="114"/>
      <c r="BF191" s="114"/>
      <c r="BG191" s="114"/>
      <c r="BH191" s="114"/>
      <c r="BI191" s="114"/>
      <c r="BJ191" s="114"/>
      <c r="BK191" s="114"/>
      <c r="BL191" s="114"/>
      <c r="BM191" s="114"/>
      <c r="BN191" s="114"/>
      <c r="BO191" s="114"/>
      <c r="BP191" s="114"/>
      <c r="BQ191" s="114"/>
      <c r="BR191" s="114"/>
      <c r="BS191" s="114"/>
      <c r="BT191" s="114"/>
      <c r="BU191" s="114"/>
      <c r="BV191" s="114"/>
      <c r="BW191" s="114"/>
      <c r="BX191" s="114"/>
      <c r="BY191" s="114"/>
      <c r="BZ191" s="114"/>
      <c r="CA191" s="114"/>
    </row>
    <row r="192" spans="22:79">
      <c r="V192" s="114"/>
      <c r="W192" s="114"/>
      <c r="X192" s="114"/>
      <c r="Y192" s="114"/>
      <c r="Z192" s="114"/>
      <c r="AA192" s="114"/>
      <c r="AB192" s="114"/>
      <c r="AC192" s="114"/>
      <c r="AD192" s="114"/>
      <c r="AE192" s="114"/>
      <c r="AF192" s="114"/>
      <c r="AG192" s="114"/>
      <c r="AH192" s="114"/>
      <c r="AI192" s="114"/>
      <c r="AJ192" s="114"/>
      <c r="AK192" s="114"/>
      <c r="AL192" s="114"/>
      <c r="AM192" s="114"/>
      <c r="AN192" s="114"/>
      <c r="AO192" s="114"/>
      <c r="AP192" s="114"/>
      <c r="AQ192" s="114"/>
      <c r="AR192" s="114"/>
      <c r="AS192" s="114"/>
      <c r="AT192" s="114"/>
      <c r="AU192" s="114"/>
      <c r="AV192" s="114"/>
      <c r="AW192" s="114"/>
      <c r="AX192" s="114"/>
      <c r="AY192" s="114"/>
      <c r="AZ192" s="114"/>
      <c r="BA192" s="114"/>
      <c r="BB192" s="114"/>
      <c r="BC192" s="114"/>
      <c r="BD192" s="114"/>
      <c r="BE192" s="114"/>
      <c r="BF192" s="114"/>
      <c r="BG192" s="114"/>
      <c r="BH192" s="114"/>
      <c r="BI192" s="114"/>
      <c r="BJ192" s="114"/>
      <c r="BK192" s="114"/>
      <c r="BL192" s="114"/>
      <c r="BM192" s="114"/>
      <c r="BN192" s="114"/>
      <c r="BO192" s="114"/>
      <c r="BP192" s="114"/>
      <c r="BQ192" s="114"/>
      <c r="BR192" s="114"/>
      <c r="BS192" s="114"/>
      <c r="BT192" s="114"/>
      <c r="BU192" s="114"/>
      <c r="BV192" s="114"/>
      <c r="BW192" s="114"/>
      <c r="BX192" s="114"/>
      <c r="BY192" s="114"/>
      <c r="BZ192" s="114"/>
      <c r="CA192" s="114"/>
    </row>
    <row r="193" spans="22:79">
      <c r="V193" s="114"/>
      <c r="W193" s="114"/>
      <c r="X193" s="114"/>
      <c r="Y193" s="114"/>
      <c r="Z193" s="114"/>
      <c r="AA193" s="114"/>
      <c r="AB193" s="114"/>
      <c r="AC193" s="114"/>
      <c r="AD193" s="114"/>
      <c r="AE193" s="114"/>
      <c r="AF193" s="114"/>
      <c r="AG193" s="114"/>
      <c r="AH193" s="114"/>
      <c r="AI193" s="114"/>
      <c r="AJ193" s="114"/>
      <c r="AK193" s="114"/>
      <c r="AL193" s="114"/>
      <c r="AM193" s="114"/>
      <c r="AN193" s="114"/>
      <c r="AO193" s="114"/>
      <c r="AP193" s="114"/>
      <c r="AQ193" s="114"/>
      <c r="AR193" s="114"/>
      <c r="AS193" s="114"/>
      <c r="AT193" s="114"/>
      <c r="AU193" s="114"/>
      <c r="AV193" s="114"/>
      <c r="AW193" s="114"/>
      <c r="AX193" s="114"/>
      <c r="AY193" s="114"/>
      <c r="AZ193" s="114"/>
      <c r="BA193" s="114"/>
      <c r="BB193" s="114"/>
      <c r="BC193" s="114"/>
      <c r="BD193" s="114"/>
      <c r="BE193" s="114"/>
      <c r="BF193" s="114"/>
      <c r="BG193" s="114"/>
      <c r="BH193" s="114"/>
      <c r="BI193" s="114"/>
      <c r="BJ193" s="114"/>
      <c r="BK193" s="114"/>
      <c r="BL193" s="114"/>
      <c r="BM193" s="114"/>
      <c r="BN193" s="114"/>
      <c r="BO193" s="114"/>
      <c r="BP193" s="114"/>
      <c r="BQ193" s="114"/>
      <c r="BR193" s="114"/>
      <c r="BS193" s="114"/>
      <c r="BT193" s="114"/>
      <c r="BU193" s="114"/>
      <c r="BV193" s="114"/>
      <c r="BW193" s="114"/>
      <c r="BX193" s="114"/>
      <c r="BY193" s="114"/>
      <c r="BZ193" s="114"/>
      <c r="CA193" s="114"/>
    </row>
    <row r="194" spans="22:79">
      <c r="V194" s="114"/>
      <c r="W194" s="114"/>
      <c r="X194" s="114"/>
      <c r="Y194" s="114"/>
      <c r="Z194" s="114"/>
      <c r="AA194" s="114"/>
      <c r="AB194" s="114"/>
      <c r="AC194" s="114"/>
      <c r="AD194" s="114"/>
      <c r="AE194" s="114"/>
      <c r="AF194" s="114"/>
      <c r="AG194" s="114"/>
      <c r="AH194" s="114"/>
      <c r="AI194" s="114"/>
      <c r="AJ194" s="114"/>
      <c r="AK194" s="114"/>
      <c r="AL194" s="114"/>
      <c r="AM194" s="114"/>
      <c r="AN194" s="114"/>
      <c r="AO194" s="114"/>
      <c r="AP194" s="114"/>
      <c r="AQ194" s="114"/>
      <c r="AR194" s="114"/>
      <c r="AS194" s="114"/>
      <c r="AT194" s="114"/>
      <c r="AU194" s="114"/>
      <c r="AV194" s="114"/>
      <c r="AW194" s="114"/>
      <c r="AX194" s="114"/>
      <c r="AY194" s="114"/>
      <c r="AZ194" s="114"/>
      <c r="BA194" s="114"/>
      <c r="BB194" s="114"/>
      <c r="BC194" s="114"/>
      <c r="BD194" s="114"/>
      <c r="BE194" s="114"/>
      <c r="BF194" s="114"/>
      <c r="BG194" s="114"/>
      <c r="BH194" s="114"/>
      <c r="BI194" s="114"/>
      <c r="BJ194" s="114"/>
      <c r="BK194" s="114"/>
      <c r="BL194" s="114"/>
      <c r="BM194" s="114"/>
      <c r="BN194" s="114"/>
      <c r="BO194" s="114"/>
      <c r="BP194" s="114"/>
      <c r="BQ194" s="114"/>
      <c r="BR194" s="114"/>
      <c r="BS194" s="114"/>
      <c r="BT194" s="114"/>
      <c r="BU194" s="114"/>
      <c r="BV194" s="114"/>
      <c r="BW194" s="114"/>
      <c r="BX194" s="114"/>
      <c r="BY194" s="114"/>
      <c r="BZ194" s="114"/>
      <c r="CA194" s="114"/>
    </row>
    <row r="195" spans="22:79">
      <c r="V195" s="114"/>
      <c r="W195" s="114"/>
      <c r="X195" s="114"/>
      <c r="Y195" s="114"/>
      <c r="Z195" s="114"/>
      <c r="AA195" s="114"/>
      <c r="AB195" s="114"/>
      <c r="AC195" s="114"/>
      <c r="AD195" s="114"/>
      <c r="AE195" s="114"/>
      <c r="AF195" s="114"/>
      <c r="AG195" s="114"/>
      <c r="AH195" s="114"/>
      <c r="AI195" s="114"/>
      <c r="AJ195" s="114"/>
      <c r="AK195" s="114"/>
      <c r="AL195" s="114"/>
      <c r="AM195" s="114"/>
      <c r="AN195" s="114"/>
      <c r="AO195" s="114"/>
      <c r="AP195" s="114"/>
      <c r="AQ195" s="114"/>
      <c r="AR195" s="114"/>
      <c r="AS195" s="114"/>
      <c r="AT195" s="114"/>
      <c r="AU195" s="114"/>
      <c r="AV195" s="114"/>
      <c r="AW195" s="114"/>
      <c r="AX195" s="114"/>
      <c r="AY195" s="114"/>
      <c r="AZ195" s="114"/>
      <c r="BA195" s="114"/>
      <c r="BB195" s="114"/>
      <c r="BC195" s="114"/>
      <c r="BD195" s="114"/>
      <c r="BE195" s="114"/>
      <c r="BF195" s="114"/>
      <c r="BG195" s="114"/>
      <c r="BH195" s="114"/>
      <c r="BI195" s="114"/>
      <c r="BJ195" s="114"/>
      <c r="BK195" s="114"/>
      <c r="BL195" s="114"/>
      <c r="BM195" s="114"/>
      <c r="BN195" s="114"/>
      <c r="BO195" s="114"/>
      <c r="BP195" s="114"/>
      <c r="BQ195" s="114"/>
      <c r="BR195" s="114"/>
      <c r="BS195" s="114"/>
      <c r="BT195" s="114"/>
      <c r="BU195" s="114"/>
      <c r="BV195" s="114"/>
      <c r="BW195" s="114"/>
      <c r="BX195" s="114"/>
      <c r="BY195" s="114"/>
      <c r="BZ195" s="114"/>
      <c r="CA195" s="114"/>
    </row>
    <row r="196" spans="22:79">
      <c r="V196" s="114"/>
      <c r="W196" s="114"/>
      <c r="X196" s="114"/>
      <c r="Y196" s="114"/>
      <c r="Z196" s="114"/>
      <c r="AA196" s="114"/>
      <c r="AB196" s="114"/>
      <c r="AC196" s="114"/>
      <c r="AD196" s="114"/>
      <c r="AE196" s="114"/>
      <c r="AF196" s="114"/>
      <c r="AG196" s="114"/>
      <c r="AH196" s="114"/>
      <c r="AI196" s="114"/>
      <c r="AJ196" s="114"/>
      <c r="AK196" s="114"/>
      <c r="AL196" s="114"/>
      <c r="AM196" s="114"/>
      <c r="AN196" s="114"/>
      <c r="AO196" s="114"/>
      <c r="AP196" s="114"/>
      <c r="AQ196" s="114"/>
      <c r="AR196" s="114"/>
      <c r="AS196" s="114"/>
      <c r="AT196" s="114"/>
      <c r="AU196" s="114"/>
      <c r="AV196" s="114"/>
      <c r="AW196" s="114"/>
      <c r="AX196" s="114"/>
      <c r="AY196" s="114"/>
      <c r="AZ196" s="114"/>
      <c r="BA196" s="114"/>
      <c r="BB196" s="114"/>
      <c r="BC196" s="114"/>
      <c r="BD196" s="114"/>
      <c r="BE196" s="114"/>
      <c r="BF196" s="114"/>
      <c r="BG196" s="114"/>
      <c r="BH196" s="114"/>
      <c r="BI196" s="114"/>
      <c r="BJ196" s="114"/>
      <c r="BK196" s="114"/>
      <c r="BL196" s="114"/>
      <c r="BM196" s="114"/>
      <c r="BN196" s="114"/>
      <c r="BO196" s="114"/>
      <c r="BP196" s="114"/>
      <c r="BQ196" s="114"/>
      <c r="BR196" s="114"/>
      <c r="BS196" s="114"/>
      <c r="BT196" s="114"/>
      <c r="BU196" s="114"/>
      <c r="BV196" s="114"/>
      <c r="BW196" s="114"/>
      <c r="BX196" s="114"/>
      <c r="BY196" s="114"/>
      <c r="BZ196" s="114"/>
      <c r="CA196" s="114"/>
    </row>
    <row r="197" spans="22:79">
      <c r="V197" s="114"/>
      <c r="W197" s="114"/>
      <c r="X197" s="114"/>
      <c r="Y197" s="114"/>
      <c r="Z197" s="114"/>
      <c r="AA197" s="114"/>
      <c r="AB197" s="114"/>
      <c r="AC197" s="114"/>
      <c r="AD197" s="114"/>
      <c r="AE197" s="114"/>
      <c r="AF197" s="114"/>
      <c r="AG197" s="114"/>
      <c r="AH197" s="114"/>
      <c r="AI197" s="114"/>
      <c r="AJ197" s="114"/>
      <c r="AK197" s="114"/>
      <c r="AL197" s="114"/>
      <c r="AM197" s="114"/>
      <c r="AN197" s="114"/>
      <c r="AO197" s="114"/>
      <c r="AP197" s="114"/>
      <c r="AQ197" s="114"/>
      <c r="AR197" s="114"/>
      <c r="AS197" s="114"/>
      <c r="AT197" s="114"/>
      <c r="AU197" s="114"/>
      <c r="AV197" s="114"/>
      <c r="AW197" s="114"/>
      <c r="AX197" s="114"/>
      <c r="AY197" s="114"/>
      <c r="AZ197" s="114"/>
      <c r="BA197" s="114"/>
      <c r="BB197" s="114"/>
      <c r="BC197" s="114"/>
      <c r="BD197" s="114"/>
      <c r="BE197" s="114"/>
      <c r="BF197" s="114"/>
      <c r="BG197" s="114"/>
      <c r="BH197" s="114"/>
      <c r="BI197" s="114"/>
      <c r="BJ197" s="114"/>
      <c r="BK197" s="114"/>
      <c r="BL197" s="114"/>
      <c r="BM197" s="114"/>
      <c r="BN197" s="114"/>
      <c r="BO197" s="114"/>
      <c r="BP197" s="114"/>
      <c r="BQ197" s="114"/>
      <c r="BR197" s="114"/>
      <c r="BS197" s="114"/>
      <c r="BT197" s="114"/>
      <c r="BU197" s="114"/>
      <c r="BV197" s="114"/>
      <c r="BW197" s="114"/>
      <c r="BX197" s="114"/>
      <c r="BY197" s="114"/>
      <c r="BZ197" s="114"/>
      <c r="CA197" s="114"/>
    </row>
    <row r="198" spans="22:79">
      <c r="V198" s="114"/>
      <c r="W198" s="114"/>
      <c r="X198" s="114"/>
      <c r="Y198" s="114"/>
      <c r="Z198" s="114"/>
      <c r="AA198" s="114"/>
      <c r="AB198" s="114"/>
      <c r="AC198" s="114"/>
      <c r="AD198" s="114"/>
      <c r="AE198" s="114"/>
      <c r="AF198" s="114"/>
      <c r="AG198" s="114"/>
      <c r="AH198" s="114"/>
      <c r="AI198" s="114"/>
      <c r="AJ198" s="114"/>
      <c r="AK198" s="114"/>
      <c r="AL198" s="114"/>
      <c r="AM198" s="114"/>
      <c r="AN198" s="114"/>
      <c r="AO198" s="114"/>
      <c r="AP198" s="114"/>
      <c r="AQ198" s="114"/>
      <c r="AR198" s="114"/>
      <c r="AS198" s="114"/>
      <c r="AT198" s="114"/>
      <c r="AU198" s="114"/>
      <c r="AV198" s="114"/>
      <c r="AW198" s="114"/>
      <c r="AX198" s="114"/>
      <c r="AY198" s="114"/>
      <c r="AZ198" s="114"/>
      <c r="BA198" s="114"/>
      <c r="BB198" s="114"/>
      <c r="BC198" s="114"/>
      <c r="BD198" s="114"/>
      <c r="BE198" s="114"/>
      <c r="BF198" s="114"/>
      <c r="BG198" s="114"/>
      <c r="BH198" s="114"/>
      <c r="BI198" s="114"/>
      <c r="BJ198" s="114"/>
      <c r="BK198" s="114"/>
      <c r="BL198" s="114"/>
      <c r="BM198" s="114"/>
      <c r="BN198" s="114"/>
      <c r="BO198" s="114"/>
      <c r="BP198" s="114"/>
      <c r="BQ198" s="114"/>
      <c r="BR198" s="114"/>
      <c r="BS198" s="114"/>
      <c r="BT198" s="114"/>
      <c r="BU198" s="114"/>
      <c r="BV198" s="114"/>
      <c r="BW198" s="114"/>
      <c r="BX198" s="114"/>
      <c r="BY198" s="114"/>
      <c r="BZ198" s="114"/>
      <c r="CA198" s="114"/>
    </row>
    <row r="199" spans="22:79">
      <c r="V199" s="114"/>
      <c r="W199" s="114"/>
      <c r="X199" s="114"/>
      <c r="Y199" s="114"/>
      <c r="Z199" s="114"/>
      <c r="AA199" s="114"/>
      <c r="AB199" s="114"/>
      <c r="AC199" s="114"/>
      <c r="AD199" s="114"/>
      <c r="AE199" s="114"/>
      <c r="AF199" s="114"/>
      <c r="AG199" s="114"/>
      <c r="AH199" s="114"/>
      <c r="AI199" s="114"/>
      <c r="AJ199" s="114"/>
      <c r="AK199" s="114"/>
      <c r="AL199" s="114"/>
      <c r="AM199" s="114"/>
      <c r="AN199" s="114"/>
      <c r="AO199" s="114"/>
      <c r="AP199" s="114"/>
      <c r="AQ199" s="114"/>
      <c r="AR199" s="114"/>
      <c r="AS199" s="114"/>
      <c r="AT199" s="114"/>
      <c r="AU199" s="114"/>
      <c r="AV199" s="114"/>
      <c r="AW199" s="114"/>
      <c r="AX199" s="114"/>
      <c r="AY199" s="114"/>
      <c r="AZ199" s="114"/>
      <c r="BA199" s="114"/>
      <c r="BB199" s="114"/>
      <c r="BC199" s="114"/>
      <c r="BD199" s="114"/>
      <c r="BE199" s="114"/>
      <c r="BF199" s="114"/>
      <c r="BG199" s="114"/>
      <c r="BH199" s="114"/>
      <c r="BI199" s="114"/>
      <c r="BJ199" s="114"/>
      <c r="BK199" s="114"/>
      <c r="BL199" s="114"/>
      <c r="BM199" s="114"/>
      <c r="BN199" s="114"/>
      <c r="BO199" s="114"/>
      <c r="BP199" s="114"/>
      <c r="BQ199" s="114"/>
      <c r="BR199" s="114"/>
      <c r="BS199" s="114"/>
      <c r="BT199" s="114"/>
      <c r="BU199" s="114"/>
      <c r="BV199" s="114"/>
      <c r="BW199" s="114"/>
      <c r="BX199" s="114"/>
      <c r="BY199" s="114"/>
      <c r="BZ199" s="114"/>
      <c r="CA199" s="114"/>
    </row>
    <row r="200" spans="22:79">
      <c r="V200" s="114"/>
      <c r="W200" s="114"/>
      <c r="X200" s="114"/>
      <c r="Y200" s="114"/>
      <c r="Z200" s="114"/>
      <c r="AA200" s="114"/>
      <c r="AB200" s="114"/>
      <c r="AC200" s="114"/>
      <c r="AD200" s="114"/>
      <c r="AE200" s="114"/>
      <c r="AF200" s="114"/>
      <c r="AG200" s="114"/>
      <c r="AH200" s="114"/>
      <c r="AI200" s="114"/>
      <c r="AJ200" s="114"/>
      <c r="AK200" s="114"/>
      <c r="AL200" s="114"/>
      <c r="AM200" s="114"/>
      <c r="AN200" s="114"/>
      <c r="AO200" s="114"/>
      <c r="AP200" s="114"/>
      <c r="AQ200" s="114"/>
      <c r="AR200" s="114"/>
      <c r="AS200" s="114"/>
      <c r="AT200" s="114"/>
      <c r="AU200" s="114"/>
      <c r="AV200" s="114"/>
      <c r="AW200" s="114"/>
      <c r="AX200" s="114"/>
      <c r="AY200" s="114"/>
      <c r="AZ200" s="114"/>
      <c r="BA200" s="114"/>
      <c r="BB200" s="114"/>
      <c r="BC200" s="114"/>
      <c r="BD200" s="114"/>
      <c r="BE200" s="114"/>
      <c r="BF200" s="114"/>
      <c r="BG200" s="114"/>
      <c r="BH200" s="114"/>
      <c r="BI200" s="114"/>
      <c r="BJ200" s="114"/>
      <c r="BK200" s="114"/>
      <c r="BL200" s="114"/>
      <c r="BM200" s="114"/>
      <c r="BN200" s="114"/>
      <c r="BO200" s="114"/>
      <c r="BP200" s="114"/>
      <c r="BQ200" s="114"/>
      <c r="BR200" s="114"/>
      <c r="BS200" s="114"/>
      <c r="BT200" s="114"/>
      <c r="BU200" s="114"/>
      <c r="BV200" s="114"/>
      <c r="BW200" s="114"/>
      <c r="BX200" s="114"/>
      <c r="BY200" s="114"/>
      <c r="BZ200" s="114"/>
      <c r="CA200" s="114"/>
    </row>
    <row r="201" spans="22:79">
      <c r="V201" s="114"/>
      <c r="W201" s="114"/>
      <c r="X201" s="114"/>
      <c r="Y201" s="114"/>
      <c r="Z201" s="114"/>
      <c r="AA201" s="114"/>
      <c r="AB201" s="114"/>
      <c r="AC201" s="114"/>
      <c r="AD201" s="114"/>
      <c r="AE201" s="114"/>
      <c r="AF201" s="114"/>
      <c r="AG201" s="114"/>
      <c r="AH201" s="114"/>
      <c r="AI201" s="114"/>
      <c r="AJ201" s="114"/>
      <c r="AK201" s="114"/>
      <c r="AL201" s="114"/>
      <c r="AM201" s="114"/>
      <c r="AN201" s="114"/>
      <c r="AO201" s="114"/>
      <c r="AP201" s="114"/>
      <c r="AQ201" s="114"/>
      <c r="AR201" s="114"/>
      <c r="AS201" s="114"/>
      <c r="AT201" s="114"/>
      <c r="AU201" s="114"/>
      <c r="AV201" s="114"/>
      <c r="AW201" s="114"/>
      <c r="AX201" s="114"/>
      <c r="AY201" s="114"/>
      <c r="AZ201" s="114"/>
      <c r="BA201" s="114"/>
      <c r="BB201" s="114"/>
      <c r="BC201" s="114"/>
      <c r="BD201" s="114"/>
      <c r="BE201" s="114"/>
      <c r="BF201" s="114"/>
      <c r="BG201" s="114"/>
      <c r="BH201" s="114"/>
      <c r="BI201" s="114"/>
      <c r="BJ201" s="114"/>
      <c r="BK201" s="114"/>
      <c r="BL201" s="114"/>
      <c r="BM201" s="114"/>
      <c r="BN201" s="114"/>
      <c r="BO201" s="114"/>
      <c r="BP201" s="114"/>
      <c r="BQ201" s="114"/>
      <c r="BR201" s="114"/>
      <c r="BS201" s="114"/>
      <c r="BT201" s="114"/>
      <c r="BU201" s="114"/>
      <c r="BV201" s="114"/>
      <c r="BW201" s="114"/>
      <c r="BX201" s="114"/>
      <c r="BY201" s="114"/>
      <c r="BZ201" s="114"/>
      <c r="CA201" s="114"/>
    </row>
    <row r="202" spans="22:79">
      <c r="V202" s="114"/>
      <c r="W202" s="114"/>
      <c r="X202" s="114"/>
      <c r="Y202" s="114"/>
      <c r="Z202" s="114"/>
      <c r="AA202" s="114"/>
      <c r="AB202" s="114"/>
      <c r="AC202" s="114"/>
      <c r="AD202" s="114"/>
      <c r="AE202" s="114"/>
      <c r="AF202" s="114"/>
      <c r="AG202" s="114"/>
      <c r="AH202" s="114"/>
      <c r="AI202" s="114"/>
      <c r="AJ202" s="114"/>
      <c r="AK202" s="114"/>
      <c r="AL202" s="114"/>
      <c r="AM202" s="114"/>
      <c r="AN202" s="114"/>
      <c r="AO202" s="114"/>
      <c r="AP202" s="114"/>
      <c r="AQ202" s="114"/>
      <c r="AR202" s="114"/>
      <c r="AS202" s="114"/>
      <c r="AT202" s="114"/>
      <c r="AU202" s="114"/>
      <c r="AV202" s="114"/>
      <c r="AW202" s="114"/>
      <c r="AX202" s="114"/>
      <c r="AY202" s="114"/>
      <c r="AZ202" s="114"/>
      <c r="BA202" s="114"/>
      <c r="BB202" s="114"/>
      <c r="BC202" s="114"/>
      <c r="BD202" s="114"/>
      <c r="BE202" s="114"/>
      <c r="BF202" s="114"/>
      <c r="BG202" s="114"/>
      <c r="BH202" s="114"/>
      <c r="BI202" s="114"/>
      <c r="BJ202" s="114"/>
      <c r="BK202" s="114"/>
      <c r="BL202" s="114"/>
      <c r="BM202" s="114"/>
      <c r="BN202" s="114"/>
      <c r="BO202" s="114"/>
      <c r="BP202" s="114"/>
      <c r="BQ202" s="114"/>
      <c r="BR202" s="114"/>
      <c r="BS202" s="114"/>
      <c r="BT202" s="114"/>
      <c r="BU202" s="114"/>
      <c r="BV202" s="114"/>
      <c r="BW202" s="114"/>
      <c r="BX202" s="114"/>
      <c r="BY202" s="114"/>
      <c r="BZ202" s="114"/>
      <c r="CA202" s="114"/>
    </row>
    <row r="203" spans="22:79">
      <c r="V203" s="114"/>
      <c r="W203" s="114"/>
      <c r="X203" s="114"/>
      <c r="Y203" s="114"/>
      <c r="Z203" s="114"/>
      <c r="AA203" s="114"/>
      <c r="AB203" s="114"/>
      <c r="AC203" s="114"/>
      <c r="AD203" s="114"/>
      <c r="AE203" s="114"/>
      <c r="AF203" s="114"/>
      <c r="AG203" s="114"/>
      <c r="AH203" s="114"/>
      <c r="AI203" s="114"/>
      <c r="AJ203" s="114"/>
      <c r="AK203" s="114"/>
      <c r="AL203" s="114"/>
      <c r="AM203" s="114"/>
      <c r="AN203" s="114"/>
      <c r="AO203" s="114"/>
      <c r="AP203" s="114"/>
      <c r="AQ203" s="114"/>
      <c r="AR203" s="114"/>
      <c r="AS203" s="114"/>
      <c r="AT203" s="114"/>
      <c r="AU203" s="114"/>
      <c r="AV203" s="114"/>
      <c r="AW203" s="114"/>
      <c r="AX203" s="114"/>
      <c r="AY203" s="114"/>
      <c r="AZ203" s="114"/>
      <c r="BA203" s="114"/>
      <c r="BB203" s="114"/>
      <c r="BC203" s="114"/>
      <c r="BD203" s="114"/>
      <c r="BE203" s="114"/>
      <c r="BF203" s="114"/>
      <c r="BG203" s="114"/>
      <c r="BH203" s="114"/>
      <c r="BI203" s="114"/>
      <c r="BJ203" s="114"/>
      <c r="BK203" s="114"/>
      <c r="BL203" s="114"/>
      <c r="BM203" s="114"/>
      <c r="BN203" s="114"/>
      <c r="BO203" s="114"/>
      <c r="BP203" s="114"/>
      <c r="BQ203" s="114"/>
      <c r="BR203" s="114"/>
      <c r="BS203" s="114"/>
      <c r="BT203" s="114"/>
      <c r="BU203" s="114"/>
      <c r="BV203" s="114"/>
      <c r="BW203" s="114"/>
      <c r="BX203" s="114"/>
      <c r="BY203" s="114"/>
      <c r="BZ203" s="114"/>
      <c r="CA203" s="114"/>
    </row>
    <row r="204" spans="22:79">
      <c r="V204" s="114"/>
      <c r="W204" s="114"/>
      <c r="X204" s="114"/>
      <c r="Y204" s="114"/>
      <c r="Z204" s="114"/>
      <c r="AA204" s="114"/>
      <c r="AB204" s="114"/>
      <c r="AC204" s="114"/>
      <c r="AD204" s="114"/>
      <c r="AE204" s="114"/>
      <c r="AF204" s="114"/>
      <c r="AG204" s="114"/>
      <c r="AH204" s="114"/>
      <c r="AI204" s="114"/>
      <c r="AJ204" s="114"/>
      <c r="AK204" s="114"/>
      <c r="AL204" s="114"/>
      <c r="AM204" s="114"/>
      <c r="AN204" s="114"/>
      <c r="AO204" s="114"/>
      <c r="AP204" s="114"/>
      <c r="AQ204" s="114"/>
      <c r="AR204" s="114"/>
      <c r="AS204" s="114"/>
      <c r="AT204" s="114"/>
      <c r="AU204" s="114"/>
      <c r="AV204" s="114"/>
      <c r="AW204" s="114"/>
      <c r="AX204" s="114"/>
      <c r="AY204" s="114"/>
      <c r="AZ204" s="114"/>
      <c r="BA204" s="114"/>
      <c r="BB204" s="114"/>
      <c r="BC204" s="114"/>
      <c r="BD204" s="114"/>
      <c r="BE204" s="114"/>
      <c r="BF204" s="114"/>
      <c r="BG204" s="114"/>
      <c r="BH204" s="114"/>
      <c r="BI204" s="114"/>
      <c r="BJ204" s="114"/>
      <c r="BK204" s="114"/>
      <c r="BL204" s="114"/>
      <c r="BM204" s="114"/>
      <c r="BN204" s="114"/>
      <c r="BO204" s="114"/>
      <c r="BP204" s="114"/>
      <c r="BQ204" s="114"/>
      <c r="BR204" s="114"/>
      <c r="BS204" s="114"/>
      <c r="BT204" s="114"/>
      <c r="BU204" s="114"/>
      <c r="BV204" s="114"/>
      <c r="BW204" s="114"/>
      <c r="BX204" s="114"/>
      <c r="BY204" s="114"/>
      <c r="BZ204" s="114"/>
      <c r="CA204" s="114"/>
    </row>
    <row r="205" spans="22:79">
      <c r="V205" s="114"/>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c r="AR205" s="114"/>
      <c r="AS205" s="114"/>
      <c r="AT205" s="114"/>
      <c r="AU205" s="114"/>
      <c r="AV205" s="114"/>
      <c r="AW205" s="114"/>
      <c r="AX205" s="114"/>
      <c r="AY205" s="114"/>
      <c r="AZ205" s="114"/>
      <c r="BA205" s="114"/>
      <c r="BB205" s="114"/>
      <c r="BC205" s="114"/>
      <c r="BD205" s="114"/>
      <c r="BE205" s="114"/>
      <c r="BF205" s="114"/>
      <c r="BG205" s="114"/>
      <c r="BH205" s="114"/>
      <c r="BI205" s="114"/>
      <c r="BJ205" s="114"/>
      <c r="BK205" s="114"/>
      <c r="BL205" s="114"/>
      <c r="BM205" s="114"/>
      <c r="BN205" s="114"/>
      <c r="BO205" s="114"/>
      <c r="BP205" s="114"/>
      <c r="BQ205" s="114"/>
      <c r="BR205" s="114"/>
      <c r="BS205" s="114"/>
      <c r="BT205" s="114"/>
      <c r="BU205" s="114"/>
      <c r="BV205" s="114"/>
      <c r="BW205" s="114"/>
      <c r="BX205" s="114"/>
      <c r="BY205" s="114"/>
      <c r="BZ205" s="114"/>
      <c r="CA205" s="114"/>
    </row>
    <row r="206" spans="22:79">
      <c r="V206" s="114"/>
      <c r="W206" s="114"/>
      <c r="X206" s="114"/>
      <c r="Y206" s="114"/>
      <c r="Z206" s="114"/>
      <c r="AA206" s="114"/>
      <c r="AB206" s="114"/>
      <c r="AC206" s="114"/>
      <c r="AD206" s="114"/>
      <c r="AE206" s="114"/>
      <c r="AF206" s="114"/>
      <c r="AG206" s="114"/>
      <c r="AH206" s="114"/>
      <c r="AI206" s="114"/>
      <c r="AJ206" s="114"/>
      <c r="AK206" s="114"/>
      <c r="AL206" s="114"/>
      <c r="AM206" s="114"/>
      <c r="AN206" s="114"/>
      <c r="AO206" s="114"/>
      <c r="AP206" s="114"/>
      <c r="AQ206" s="114"/>
      <c r="AR206" s="114"/>
      <c r="AS206" s="114"/>
      <c r="AT206" s="114"/>
      <c r="AU206" s="114"/>
      <c r="AV206" s="114"/>
      <c r="AW206" s="114"/>
      <c r="AX206" s="114"/>
      <c r="AY206" s="114"/>
      <c r="AZ206" s="114"/>
      <c r="BA206" s="114"/>
      <c r="BB206" s="114"/>
      <c r="BC206" s="114"/>
      <c r="BD206" s="114"/>
      <c r="BE206" s="114"/>
      <c r="BF206" s="114"/>
      <c r="BG206" s="114"/>
      <c r="BH206" s="114"/>
      <c r="BI206" s="114"/>
      <c r="BJ206" s="114"/>
      <c r="BK206" s="114"/>
      <c r="BL206" s="114"/>
      <c r="BM206" s="114"/>
      <c r="BN206" s="114"/>
      <c r="BO206" s="114"/>
      <c r="BP206" s="114"/>
      <c r="BQ206" s="114"/>
      <c r="BR206" s="114"/>
      <c r="BS206" s="114"/>
      <c r="BT206" s="114"/>
      <c r="BU206" s="114"/>
      <c r="BV206" s="114"/>
      <c r="BW206" s="114"/>
      <c r="BX206" s="114"/>
      <c r="BY206" s="114"/>
      <c r="BZ206" s="114"/>
      <c r="CA206" s="114"/>
    </row>
    <row r="207" spans="22:79">
      <c r="V207" s="114"/>
      <c r="W207" s="114"/>
      <c r="X207" s="114"/>
      <c r="Y207" s="114"/>
      <c r="Z207" s="114"/>
      <c r="AA207" s="114"/>
      <c r="AB207" s="114"/>
      <c r="AC207" s="114"/>
      <c r="AD207" s="114"/>
      <c r="AE207" s="114"/>
      <c r="AF207" s="114"/>
      <c r="AG207" s="114"/>
      <c r="AH207" s="114"/>
      <c r="AI207" s="114"/>
      <c r="AJ207" s="114"/>
      <c r="AK207" s="114"/>
      <c r="AL207" s="114"/>
      <c r="AM207" s="114"/>
      <c r="AN207" s="114"/>
      <c r="AO207" s="114"/>
      <c r="AP207" s="114"/>
      <c r="AQ207" s="114"/>
      <c r="AR207" s="114"/>
      <c r="AS207" s="114"/>
      <c r="AT207" s="114"/>
      <c r="AU207" s="114"/>
      <c r="AV207" s="114"/>
      <c r="AW207" s="114"/>
      <c r="AX207" s="114"/>
      <c r="AY207" s="114"/>
      <c r="AZ207" s="114"/>
      <c r="BA207" s="114"/>
      <c r="BB207" s="114"/>
      <c r="BC207" s="114"/>
      <c r="BD207" s="114"/>
      <c r="BE207" s="114"/>
      <c r="BF207" s="114"/>
      <c r="BG207" s="114"/>
      <c r="BH207" s="114"/>
      <c r="BI207" s="114"/>
      <c r="BJ207" s="114"/>
      <c r="BK207" s="114"/>
      <c r="BL207" s="114"/>
      <c r="BM207" s="114"/>
      <c r="BN207" s="114"/>
      <c r="BO207" s="114"/>
      <c r="BP207" s="114"/>
      <c r="BQ207" s="114"/>
      <c r="BR207" s="114"/>
      <c r="BS207" s="114"/>
      <c r="BT207" s="114"/>
      <c r="BU207" s="114"/>
      <c r="BV207" s="114"/>
      <c r="BW207" s="114"/>
      <c r="BX207" s="114"/>
      <c r="BY207" s="114"/>
      <c r="BZ207" s="114"/>
      <c r="CA207" s="114"/>
    </row>
    <row r="208" spans="22:79">
      <c r="V208" s="114"/>
      <c r="W208" s="114"/>
      <c r="X208" s="114"/>
      <c r="Y208" s="114"/>
      <c r="Z208" s="114"/>
      <c r="AA208" s="114"/>
      <c r="AB208" s="114"/>
      <c r="AC208" s="114"/>
      <c r="AD208" s="114"/>
      <c r="AE208" s="114"/>
      <c r="AF208" s="114"/>
      <c r="AG208" s="114"/>
      <c r="AH208" s="114"/>
      <c r="AI208" s="114"/>
      <c r="AJ208" s="114"/>
      <c r="AK208" s="114"/>
      <c r="AL208" s="114"/>
      <c r="AM208" s="114"/>
      <c r="AN208" s="114"/>
      <c r="AO208" s="114"/>
      <c r="AP208" s="114"/>
      <c r="AQ208" s="114"/>
      <c r="AR208" s="114"/>
      <c r="AS208" s="114"/>
      <c r="AT208" s="114"/>
      <c r="AU208" s="114"/>
      <c r="AV208" s="114"/>
      <c r="AW208" s="114"/>
      <c r="AX208" s="114"/>
      <c r="AY208" s="114"/>
      <c r="AZ208" s="114"/>
      <c r="BA208" s="114"/>
      <c r="BB208" s="114"/>
      <c r="BC208" s="114"/>
      <c r="BD208" s="114"/>
      <c r="BE208" s="114"/>
      <c r="BF208" s="114"/>
      <c r="BG208" s="114"/>
      <c r="BH208" s="114"/>
      <c r="BI208" s="114"/>
      <c r="BJ208" s="114"/>
      <c r="BK208" s="114"/>
      <c r="BL208" s="114"/>
      <c r="BM208" s="114"/>
      <c r="BN208" s="114"/>
      <c r="BO208" s="114"/>
      <c r="BP208" s="114"/>
      <c r="BQ208" s="114"/>
      <c r="BR208" s="114"/>
      <c r="BS208" s="114"/>
      <c r="BT208" s="114"/>
      <c r="BU208" s="114"/>
      <c r="BV208" s="114"/>
      <c r="BW208" s="114"/>
      <c r="BX208" s="114"/>
      <c r="BY208" s="114"/>
      <c r="BZ208" s="114"/>
      <c r="CA208" s="114"/>
    </row>
    <row r="209" spans="22:79">
      <c r="V209" s="114"/>
      <c r="W209" s="114"/>
      <c r="X209" s="114"/>
      <c r="Y209" s="114"/>
      <c r="Z209" s="114"/>
      <c r="AA209" s="114"/>
      <c r="AB209" s="114"/>
      <c r="AC209" s="114"/>
      <c r="AD209" s="114"/>
      <c r="AE209" s="114"/>
      <c r="AF209" s="114"/>
      <c r="AG209" s="114"/>
      <c r="AH209" s="114"/>
      <c r="AI209" s="114"/>
      <c r="AJ209" s="114"/>
      <c r="AK209" s="114"/>
      <c r="AL209" s="114"/>
      <c r="AM209" s="114"/>
      <c r="AN209" s="114"/>
      <c r="AO209" s="114"/>
      <c r="AP209" s="114"/>
      <c r="AQ209" s="114"/>
      <c r="AR209" s="114"/>
      <c r="AS209" s="114"/>
      <c r="AT209" s="114"/>
      <c r="AU209" s="114"/>
      <c r="AV209" s="114"/>
      <c r="AW209" s="114"/>
      <c r="AX209" s="114"/>
      <c r="AY209" s="114"/>
      <c r="AZ209" s="114"/>
      <c r="BA209" s="114"/>
      <c r="BB209" s="114"/>
      <c r="BC209" s="114"/>
      <c r="BD209" s="114"/>
      <c r="BE209" s="114"/>
      <c r="BF209" s="114"/>
      <c r="BG209" s="114"/>
      <c r="BH209" s="114"/>
      <c r="BI209" s="114"/>
      <c r="BJ209" s="114"/>
      <c r="BK209" s="114"/>
      <c r="BL209" s="114"/>
      <c r="BM209" s="114"/>
      <c r="BN209" s="114"/>
      <c r="BO209" s="114"/>
      <c r="BP209" s="114"/>
      <c r="BQ209" s="114"/>
      <c r="BR209" s="114"/>
      <c r="BS209" s="114"/>
      <c r="BT209" s="114"/>
      <c r="BU209" s="114"/>
      <c r="BV209" s="114"/>
      <c r="BW209" s="114"/>
      <c r="BX209" s="114"/>
      <c r="BY209" s="114"/>
      <c r="BZ209" s="114"/>
      <c r="CA209" s="114"/>
    </row>
    <row r="210" spans="22:79">
      <c r="V210" s="114"/>
      <c r="W210" s="114"/>
      <c r="X210" s="114"/>
      <c r="Y210" s="114"/>
      <c r="Z210" s="114"/>
      <c r="AA210" s="114"/>
      <c r="AB210" s="114"/>
      <c r="AC210" s="114"/>
      <c r="AD210" s="114"/>
      <c r="AE210" s="114"/>
      <c r="AF210" s="114"/>
      <c r="AG210" s="114"/>
      <c r="AH210" s="114"/>
      <c r="AI210" s="114"/>
      <c r="AJ210" s="114"/>
      <c r="AK210" s="114"/>
      <c r="AL210" s="114"/>
      <c r="AM210" s="114"/>
      <c r="AN210" s="114"/>
      <c r="AO210" s="114"/>
      <c r="AP210" s="114"/>
      <c r="AQ210" s="114"/>
      <c r="AR210" s="114"/>
      <c r="AS210" s="114"/>
      <c r="AT210" s="114"/>
      <c r="AU210" s="114"/>
      <c r="AV210" s="114"/>
      <c r="AW210" s="114"/>
      <c r="AX210" s="114"/>
      <c r="AY210" s="114"/>
      <c r="AZ210" s="114"/>
      <c r="BA210" s="114"/>
      <c r="BB210" s="114"/>
      <c r="BC210" s="114"/>
      <c r="BD210" s="114"/>
      <c r="BE210" s="114"/>
      <c r="BF210" s="114"/>
      <c r="BG210" s="114"/>
      <c r="BH210" s="114"/>
      <c r="BI210" s="114"/>
      <c r="BJ210" s="114"/>
      <c r="BK210" s="114"/>
      <c r="BL210" s="114"/>
      <c r="BM210" s="114"/>
      <c r="BN210" s="114"/>
      <c r="BO210" s="114"/>
      <c r="BP210" s="114"/>
      <c r="BQ210" s="114"/>
      <c r="BR210" s="114"/>
      <c r="BS210" s="114"/>
      <c r="BT210" s="114"/>
      <c r="BU210" s="114"/>
      <c r="BV210" s="114"/>
      <c r="BW210" s="114"/>
      <c r="BX210" s="114"/>
      <c r="BY210" s="114"/>
      <c r="BZ210" s="114"/>
      <c r="CA210" s="114"/>
    </row>
    <row r="211" spans="22:79">
      <c r="V211" s="114"/>
      <c r="W211" s="114"/>
      <c r="X211" s="114"/>
      <c r="Y211" s="114"/>
      <c r="Z211" s="114"/>
      <c r="AA211" s="114"/>
      <c r="AB211" s="114"/>
      <c r="AC211" s="114"/>
      <c r="AD211" s="114"/>
      <c r="AE211" s="114"/>
      <c r="AF211" s="114"/>
      <c r="AG211" s="114"/>
      <c r="AH211" s="114"/>
      <c r="AI211" s="114"/>
      <c r="AJ211" s="114"/>
      <c r="AK211" s="114"/>
      <c r="AL211" s="114"/>
      <c r="AM211" s="114"/>
      <c r="AN211" s="114"/>
      <c r="AO211" s="114"/>
      <c r="AP211" s="114"/>
      <c r="AQ211" s="114"/>
      <c r="AR211" s="114"/>
      <c r="AS211" s="114"/>
      <c r="AT211" s="114"/>
      <c r="AU211" s="114"/>
      <c r="AV211" s="114"/>
      <c r="AW211" s="114"/>
      <c r="AX211" s="114"/>
      <c r="AY211" s="114"/>
      <c r="AZ211" s="114"/>
      <c r="BA211" s="114"/>
      <c r="BB211" s="114"/>
      <c r="BC211" s="114"/>
      <c r="BD211" s="114"/>
      <c r="BE211" s="114"/>
      <c r="BF211" s="114"/>
      <c r="BG211" s="114"/>
      <c r="BH211" s="114"/>
      <c r="BI211" s="114"/>
      <c r="BJ211" s="114"/>
      <c r="BK211" s="114"/>
      <c r="BL211" s="114"/>
      <c r="BM211" s="114"/>
      <c r="BN211" s="114"/>
      <c r="BO211" s="114"/>
      <c r="BP211" s="114"/>
      <c r="BQ211" s="114"/>
      <c r="BR211" s="114"/>
      <c r="BS211" s="114"/>
      <c r="BT211" s="114"/>
      <c r="BU211" s="114"/>
      <c r="BV211" s="114"/>
      <c r="BW211" s="114"/>
      <c r="BX211" s="114"/>
      <c r="BY211" s="114"/>
      <c r="BZ211" s="114"/>
      <c r="CA211" s="114"/>
    </row>
    <row r="212" spans="22:79">
      <c r="V212" s="114"/>
      <c r="W212" s="114"/>
      <c r="X212" s="114"/>
      <c r="Y212" s="114"/>
      <c r="Z212" s="114"/>
      <c r="AA212" s="114"/>
      <c r="AB212" s="114"/>
      <c r="AC212" s="114"/>
      <c r="AD212" s="114"/>
      <c r="AE212" s="114"/>
      <c r="AF212" s="114"/>
      <c r="AG212" s="114"/>
      <c r="AH212" s="114"/>
      <c r="AI212" s="114"/>
      <c r="AJ212" s="114"/>
      <c r="AK212" s="114"/>
      <c r="AL212" s="114"/>
      <c r="AM212" s="114"/>
      <c r="AN212" s="114"/>
      <c r="AO212" s="114"/>
      <c r="AP212" s="114"/>
      <c r="AQ212" s="114"/>
      <c r="AR212" s="114"/>
      <c r="AS212" s="114"/>
      <c r="AT212" s="114"/>
      <c r="AU212" s="114"/>
      <c r="AV212" s="114"/>
      <c r="AW212" s="114"/>
      <c r="AX212" s="114"/>
      <c r="AY212" s="114"/>
      <c r="AZ212" s="114"/>
      <c r="BA212" s="114"/>
      <c r="BB212" s="114"/>
      <c r="BC212" s="114"/>
      <c r="BD212" s="114"/>
      <c r="BE212" s="114"/>
      <c r="BF212" s="114"/>
      <c r="BG212" s="114"/>
      <c r="BH212" s="114"/>
      <c r="BI212" s="114"/>
      <c r="BJ212" s="114"/>
      <c r="BK212" s="114"/>
      <c r="BL212" s="114"/>
      <c r="BM212" s="114"/>
      <c r="BN212" s="114"/>
      <c r="BO212" s="114"/>
      <c r="BP212" s="114"/>
      <c r="BQ212" s="114"/>
      <c r="BR212" s="114"/>
      <c r="BS212" s="114"/>
      <c r="BT212" s="114"/>
      <c r="BU212" s="114"/>
      <c r="BV212" s="114"/>
      <c r="BW212" s="114"/>
      <c r="BX212" s="114"/>
      <c r="BY212" s="114"/>
      <c r="BZ212" s="114"/>
      <c r="CA212" s="114"/>
    </row>
    <row r="213" spans="22:79">
      <c r="V213" s="114"/>
      <c r="W213" s="114"/>
      <c r="X213" s="114"/>
      <c r="Y213" s="114"/>
      <c r="Z213" s="114"/>
      <c r="AA213" s="114"/>
      <c r="AB213" s="114"/>
      <c r="AC213" s="114"/>
      <c r="AD213" s="114"/>
      <c r="AE213" s="114"/>
      <c r="AF213" s="114"/>
      <c r="AG213" s="114"/>
      <c r="AH213" s="114"/>
      <c r="AI213" s="114"/>
      <c r="AJ213" s="114"/>
      <c r="AK213" s="114"/>
      <c r="AL213" s="114"/>
      <c r="AM213" s="114"/>
      <c r="AN213" s="114"/>
      <c r="AO213" s="114"/>
      <c r="AP213" s="114"/>
      <c r="AQ213" s="114"/>
      <c r="AR213" s="114"/>
      <c r="AS213" s="114"/>
      <c r="AT213" s="114"/>
      <c r="AU213" s="114"/>
      <c r="AV213" s="114"/>
      <c r="AW213" s="114"/>
      <c r="AX213" s="114"/>
      <c r="AY213" s="114"/>
      <c r="AZ213" s="114"/>
      <c r="BA213" s="114"/>
      <c r="BB213" s="114"/>
      <c r="BC213" s="114"/>
      <c r="BD213" s="114"/>
      <c r="BE213" s="114"/>
      <c r="BF213" s="114"/>
      <c r="BG213" s="114"/>
      <c r="BH213" s="114"/>
      <c r="BI213" s="114"/>
      <c r="BJ213" s="114"/>
      <c r="BK213" s="114"/>
      <c r="BL213" s="114"/>
      <c r="BM213" s="114"/>
      <c r="BN213" s="114"/>
      <c r="BO213" s="114"/>
      <c r="BP213" s="114"/>
      <c r="BQ213" s="114"/>
      <c r="BR213" s="114"/>
      <c r="BS213" s="114"/>
      <c r="BT213" s="114"/>
      <c r="BU213" s="114"/>
      <c r="BV213" s="114"/>
      <c r="BW213" s="114"/>
      <c r="BX213" s="114"/>
      <c r="BY213" s="114"/>
      <c r="BZ213" s="114"/>
      <c r="CA213" s="114"/>
    </row>
    <row r="214" spans="22:79">
      <c r="V214" s="114"/>
      <c r="W214" s="114"/>
      <c r="X214" s="114"/>
      <c r="Y214" s="114"/>
      <c r="Z214" s="114"/>
      <c r="AA214" s="114"/>
      <c r="AB214" s="114"/>
      <c r="AC214" s="114"/>
      <c r="AD214" s="114"/>
      <c r="AE214" s="114"/>
      <c r="AF214" s="114"/>
      <c r="AG214" s="114"/>
      <c r="AH214" s="114"/>
      <c r="AI214" s="114"/>
      <c r="AJ214" s="114"/>
      <c r="AK214" s="114"/>
      <c r="AL214" s="114"/>
      <c r="AM214" s="114"/>
      <c r="AN214" s="114"/>
      <c r="AO214" s="114"/>
      <c r="AP214" s="114"/>
      <c r="AQ214" s="114"/>
      <c r="AR214" s="114"/>
      <c r="AS214" s="114"/>
      <c r="AT214" s="114"/>
      <c r="AU214" s="114"/>
      <c r="AV214" s="114"/>
      <c r="AW214" s="114"/>
      <c r="AX214" s="114"/>
      <c r="AY214" s="114"/>
      <c r="AZ214" s="114"/>
      <c r="BA214" s="114"/>
      <c r="BB214" s="114"/>
      <c r="BC214" s="114"/>
      <c r="BD214" s="114"/>
      <c r="BE214" s="114"/>
      <c r="BF214" s="114"/>
      <c r="BG214" s="114"/>
      <c r="BH214" s="114"/>
      <c r="BI214" s="114"/>
      <c r="BJ214" s="114"/>
      <c r="BK214" s="114"/>
      <c r="BL214" s="114"/>
      <c r="BM214" s="114"/>
      <c r="BN214" s="114"/>
      <c r="BO214" s="114"/>
      <c r="BP214" s="114"/>
      <c r="BQ214" s="114"/>
      <c r="BR214" s="114"/>
      <c r="BS214" s="114"/>
      <c r="BT214" s="114"/>
      <c r="BU214" s="114"/>
      <c r="BV214" s="114"/>
      <c r="BW214" s="114"/>
      <c r="BX214" s="114"/>
      <c r="BY214" s="114"/>
      <c r="BZ214" s="114"/>
      <c r="CA214" s="114"/>
    </row>
    <row r="215" spans="22:79">
      <c r="V215" s="114"/>
      <c r="W215" s="114"/>
      <c r="X215" s="114"/>
      <c r="Y215" s="114"/>
      <c r="Z215" s="114"/>
      <c r="AA215" s="114"/>
      <c r="AB215" s="114"/>
      <c r="AC215" s="114"/>
      <c r="AD215" s="114"/>
      <c r="AE215" s="114"/>
      <c r="AF215" s="114"/>
      <c r="AG215" s="114"/>
      <c r="AH215" s="114"/>
      <c r="AI215" s="114"/>
      <c r="AJ215" s="114"/>
      <c r="AK215" s="114"/>
      <c r="AL215" s="114"/>
      <c r="AM215" s="114"/>
      <c r="AN215" s="114"/>
      <c r="AO215" s="114"/>
      <c r="AP215" s="114"/>
      <c r="AQ215" s="114"/>
      <c r="AR215" s="114"/>
      <c r="AS215" s="114"/>
      <c r="AT215" s="114"/>
      <c r="AU215" s="114"/>
      <c r="AV215" s="114"/>
      <c r="AW215" s="114"/>
      <c r="AX215" s="114"/>
      <c r="AY215" s="114"/>
      <c r="AZ215" s="114"/>
      <c r="BA215" s="114"/>
      <c r="BB215" s="114"/>
      <c r="BC215" s="114"/>
      <c r="BD215" s="114"/>
      <c r="BE215" s="114"/>
      <c r="BF215" s="114"/>
      <c r="BG215" s="114"/>
      <c r="BH215" s="114"/>
      <c r="BI215" s="114"/>
      <c r="BJ215" s="114"/>
      <c r="BK215" s="114"/>
      <c r="BL215" s="114"/>
      <c r="BM215" s="114"/>
      <c r="BN215" s="114"/>
      <c r="BO215" s="114"/>
      <c r="BP215" s="114"/>
      <c r="BQ215" s="114"/>
      <c r="BR215" s="114"/>
      <c r="BS215" s="114"/>
      <c r="BT215" s="114"/>
      <c r="BU215" s="114"/>
      <c r="BV215" s="114"/>
      <c r="BW215" s="114"/>
      <c r="BX215" s="114"/>
      <c r="BY215" s="114"/>
      <c r="BZ215" s="114"/>
      <c r="CA215" s="114"/>
    </row>
    <row r="216" spans="22:79">
      <c r="V216" s="114"/>
      <c r="W216" s="114"/>
      <c r="X216" s="114"/>
      <c r="Y216" s="114"/>
      <c r="Z216" s="114"/>
      <c r="AA216" s="114"/>
      <c r="AB216" s="114"/>
      <c r="AC216" s="114"/>
      <c r="AD216" s="114"/>
      <c r="AE216" s="114"/>
      <c r="AF216" s="114"/>
      <c r="AG216" s="114"/>
      <c r="AH216" s="114"/>
      <c r="AI216" s="114"/>
      <c r="AJ216" s="114"/>
      <c r="AK216" s="114"/>
      <c r="AL216" s="114"/>
      <c r="AM216" s="114"/>
      <c r="AN216" s="114"/>
      <c r="AO216" s="114"/>
      <c r="AP216" s="114"/>
      <c r="AQ216" s="114"/>
      <c r="AR216" s="114"/>
      <c r="AS216" s="114"/>
      <c r="AT216" s="114"/>
      <c r="AU216" s="114"/>
      <c r="AV216" s="114"/>
      <c r="AW216" s="114"/>
      <c r="AX216" s="114"/>
      <c r="AY216" s="114"/>
      <c r="AZ216" s="114"/>
      <c r="BA216" s="114"/>
      <c r="BB216" s="114"/>
      <c r="BC216" s="114"/>
      <c r="BD216" s="114"/>
      <c r="BE216" s="114"/>
      <c r="BF216" s="114"/>
      <c r="BG216" s="114"/>
      <c r="BH216" s="114"/>
      <c r="BI216" s="114"/>
      <c r="BJ216" s="114"/>
      <c r="BK216" s="114"/>
      <c r="BL216" s="114"/>
      <c r="BM216" s="114"/>
      <c r="BN216" s="114"/>
      <c r="BO216" s="114"/>
      <c r="BP216" s="114"/>
      <c r="BQ216" s="114"/>
      <c r="BR216" s="114"/>
      <c r="BS216" s="114"/>
      <c r="BT216" s="114"/>
      <c r="BU216" s="114"/>
      <c r="BV216" s="114"/>
      <c r="BW216" s="114"/>
      <c r="BX216" s="114"/>
      <c r="BY216" s="114"/>
      <c r="BZ216" s="114"/>
      <c r="CA216" s="114"/>
    </row>
    <row r="217" spans="22:79">
      <c r="V217" s="114"/>
      <c r="W217" s="114"/>
      <c r="X217" s="114"/>
      <c r="Y217" s="114"/>
      <c r="Z217" s="114"/>
      <c r="AA217" s="114"/>
      <c r="AB217" s="114"/>
      <c r="AC217" s="114"/>
      <c r="AD217" s="114"/>
      <c r="AE217" s="114"/>
      <c r="AF217" s="114"/>
      <c r="AG217" s="114"/>
      <c r="AH217" s="114"/>
      <c r="AI217" s="114"/>
      <c r="AJ217" s="114"/>
      <c r="AK217" s="114"/>
      <c r="AL217" s="114"/>
      <c r="AM217" s="114"/>
      <c r="AN217" s="114"/>
      <c r="AO217" s="114"/>
      <c r="AP217" s="114"/>
      <c r="AQ217" s="114"/>
      <c r="AR217" s="114"/>
      <c r="AS217" s="114"/>
      <c r="AT217" s="114"/>
      <c r="AU217" s="114"/>
      <c r="AV217" s="114"/>
      <c r="AW217" s="114"/>
      <c r="AX217" s="114"/>
      <c r="AY217" s="114"/>
      <c r="AZ217" s="114"/>
      <c r="BA217" s="114"/>
      <c r="BB217" s="114"/>
      <c r="BC217" s="114"/>
      <c r="BD217" s="114"/>
      <c r="BE217" s="114"/>
      <c r="BF217" s="114"/>
      <c r="BG217" s="114"/>
      <c r="BH217" s="114"/>
      <c r="BI217" s="114"/>
      <c r="BJ217" s="114"/>
      <c r="BK217" s="114"/>
      <c r="BL217" s="114"/>
      <c r="BM217" s="114"/>
      <c r="BN217" s="114"/>
      <c r="BO217" s="114"/>
      <c r="BP217" s="114"/>
      <c r="BQ217" s="114"/>
      <c r="BR217" s="114"/>
      <c r="BS217" s="114"/>
      <c r="BT217" s="114"/>
      <c r="BU217" s="114"/>
      <c r="BV217" s="114"/>
      <c r="BW217" s="114"/>
      <c r="BX217" s="114"/>
      <c r="BY217" s="114"/>
      <c r="BZ217" s="114"/>
      <c r="CA217" s="114"/>
    </row>
    <row r="218" spans="22:79">
      <c r="V218" s="114"/>
      <c r="W218" s="114"/>
      <c r="X218" s="114"/>
      <c r="Y218" s="114"/>
      <c r="Z218" s="114"/>
      <c r="AA218" s="114"/>
      <c r="AB218" s="114"/>
      <c r="AC218" s="114"/>
      <c r="AD218" s="114"/>
      <c r="AE218" s="114"/>
      <c r="AF218" s="114"/>
      <c r="AG218" s="114"/>
      <c r="AH218" s="114"/>
      <c r="AI218" s="114"/>
      <c r="AJ218" s="114"/>
      <c r="AK218" s="114"/>
      <c r="AL218" s="114"/>
      <c r="AM218" s="114"/>
      <c r="AN218" s="114"/>
      <c r="AO218" s="114"/>
      <c r="AP218" s="114"/>
      <c r="AQ218" s="114"/>
      <c r="AR218" s="114"/>
      <c r="AS218" s="114"/>
      <c r="AT218" s="114"/>
      <c r="AU218" s="114"/>
      <c r="AV218" s="114"/>
      <c r="AW218" s="114"/>
      <c r="AX218" s="114"/>
      <c r="AY218" s="114"/>
      <c r="AZ218" s="114"/>
      <c r="BA218" s="114"/>
      <c r="BB218" s="114"/>
      <c r="BC218" s="114"/>
      <c r="BD218" s="114"/>
      <c r="BE218" s="114"/>
      <c r="BF218" s="114"/>
      <c r="BG218" s="114"/>
      <c r="BH218" s="114"/>
      <c r="BI218" s="114"/>
      <c r="BJ218" s="114"/>
      <c r="BK218" s="114"/>
      <c r="BL218" s="114"/>
      <c r="BM218" s="114"/>
      <c r="BN218" s="114"/>
      <c r="BO218" s="114"/>
      <c r="BP218" s="114"/>
      <c r="BQ218" s="114"/>
      <c r="BR218" s="114"/>
      <c r="BS218" s="114"/>
      <c r="BT218" s="114"/>
      <c r="BU218" s="114"/>
      <c r="BV218" s="114"/>
      <c r="BW218" s="114"/>
      <c r="BX218" s="114"/>
      <c r="BY218" s="114"/>
      <c r="BZ218" s="114"/>
      <c r="CA218" s="114"/>
    </row>
    <row r="219" spans="22:79">
      <c r="V219" s="114"/>
      <c r="W219" s="114"/>
      <c r="X219" s="114"/>
      <c r="Y219" s="114"/>
      <c r="Z219" s="114"/>
      <c r="AA219" s="114"/>
      <c r="AB219" s="114"/>
      <c r="AC219" s="114"/>
      <c r="AD219" s="114"/>
      <c r="AE219" s="114"/>
      <c r="AF219" s="114"/>
      <c r="AG219" s="114"/>
      <c r="AH219" s="114"/>
      <c r="AI219" s="114"/>
      <c r="AJ219" s="114"/>
      <c r="AK219" s="114"/>
      <c r="AL219" s="114"/>
      <c r="AM219" s="114"/>
      <c r="AN219" s="114"/>
      <c r="AO219" s="114"/>
      <c r="AP219" s="114"/>
      <c r="AQ219" s="114"/>
      <c r="AR219" s="114"/>
      <c r="AS219" s="114"/>
      <c r="AT219" s="114"/>
      <c r="AU219" s="114"/>
      <c r="AV219" s="114"/>
      <c r="AW219" s="114"/>
      <c r="AX219" s="114"/>
      <c r="AY219" s="114"/>
      <c r="AZ219" s="114"/>
      <c r="BA219" s="114"/>
      <c r="BB219" s="114"/>
      <c r="BC219" s="114"/>
      <c r="BD219" s="114"/>
      <c r="BE219" s="114"/>
      <c r="BF219" s="114"/>
      <c r="BG219" s="114"/>
      <c r="BH219" s="114"/>
      <c r="BI219" s="114"/>
      <c r="BJ219" s="114"/>
      <c r="BK219" s="114"/>
      <c r="BL219" s="114"/>
      <c r="BM219" s="114"/>
      <c r="BN219" s="114"/>
      <c r="BO219" s="114"/>
      <c r="BP219" s="114"/>
      <c r="BQ219" s="114"/>
      <c r="BR219" s="114"/>
      <c r="BS219" s="114"/>
      <c r="BT219" s="114"/>
      <c r="BU219" s="114"/>
      <c r="BV219" s="114"/>
      <c r="BW219" s="114"/>
      <c r="BX219" s="114"/>
      <c r="BY219" s="114"/>
      <c r="BZ219" s="114"/>
      <c r="CA219" s="114"/>
    </row>
    <row r="220" spans="22:79">
      <c r="V220" s="114"/>
      <c r="W220" s="114"/>
      <c r="X220" s="114"/>
      <c r="Y220" s="114"/>
      <c r="Z220" s="114"/>
      <c r="AA220" s="114"/>
      <c r="AB220" s="114"/>
      <c r="AC220" s="114"/>
      <c r="AD220" s="114"/>
      <c r="AE220" s="114"/>
      <c r="AF220" s="114"/>
      <c r="AG220" s="114"/>
      <c r="AH220" s="114"/>
      <c r="AI220" s="114"/>
      <c r="AJ220" s="114"/>
      <c r="AK220" s="114"/>
      <c r="AL220" s="114"/>
      <c r="AM220" s="114"/>
      <c r="AN220" s="114"/>
      <c r="AO220" s="114"/>
      <c r="AP220" s="114"/>
      <c r="AQ220" s="114"/>
      <c r="AR220" s="114"/>
      <c r="AS220" s="114"/>
      <c r="AT220" s="114"/>
      <c r="AU220" s="114"/>
      <c r="AV220" s="114"/>
      <c r="AW220" s="114"/>
      <c r="AX220" s="114"/>
      <c r="AY220" s="114"/>
      <c r="AZ220" s="114"/>
      <c r="BA220" s="114"/>
      <c r="BB220" s="114"/>
      <c r="BC220" s="114"/>
      <c r="BD220" s="114"/>
      <c r="BE220" s="114"/>
      <c r="BF220" s="114"/>
      <c r="BG220" s="114"/>
      <c r="BH220" s="114"/>
      <c r="BI220" s="114"/>
      <c r="BJ220" s="114"/>
      <c r="BK220" s="114"/>
      <c r="BL220" s="114"/>
      <c r="BM220" s="114"/>
      <c r="BN220" s="114"/>
      <c r="BO220" s="114"/>
      <c r="BP220" s="114"/>
      <c r="BQ220" s="114"/>
      <c r="BR220" s="114"/>
      <c r="BS220" s="114"/>
      <c r="BT220" s="114"/>
      <c r="BU220" s="114"/>
      <c r="BV220" s="114"/>
      <c r="BW220" s="114"/>
      <c r="BX220" s="114"/>
      <c r="BY220" s="114"/>
      <c r="BZ220" s="114"/>
      <c r="CA220" s="114"/>
    </row>
    <row r="221" spans="22:79">
      <c r="V221" s="114"/>
      <c r="W221" s="114"/>
      <c r="X221" s="114"/>
      <c r="Y221" s="114"/>
      <c r="Z221" s="114"/>
      <c r="AA221" s="114"/>
      <c r="AB221" s="114"/>
      <c r="AC221" s="114"/>
      <c r="AD221" s="114"/>
      <c r="AE221" s="114"/>
      <c r="AF221" s="114"/>
      <c r="AG221" s="114"/>
      <c r="AH221" s="114"/>
      <c r="AI221" s="114"/>
      <c r="AJ221" s="114"/>
      <c r="AK221" s="114"/>
      <c r="AL221" s="114"/>
      <c r="AM221" s="114"/>
      <c r="AN221" s="114"/>
      <c r="AO221" s="114"/>
      <c r="AP221" s="114"/>
      <c r="AQ221" s="114"/>
      <c r="AR221" s="114"/>
      <c r="AS221" s="114"/>
      <c r="AT221" s="114"/>
      <c r="AU221" s="114"/>
      <c r="AV221" s="114"/>
      <c r="AW221" s="114"/>
      <c r="AX221" s="114"/>
      <c r="AY221" s="114"/>
      <c r="AZ221" s="114"/>
      <c r="BA221" s="114"/>
      <c r="BB221" s="114"/>
      <c r="BC221" s="114"/>
      <c r="BD221" s="114"/>
      <c r="BE221" s="114"/>
      <c r="BF221" s="114"/>
      <c r="BG221" s="114"/>
      <c r="BH221" s="114"/>
      <c r="BI221" s="114"/>
      <c r="BJ221" s="114"/>
      <c r="BK221" s="114"/>
      <c r="BL221" s="114"/>
      <c r="BM221" s="114"/>
      <c r="BN221" s="114"/>
      <c r="BO221" s="114"/>
      <c r="BP221" s="114"/>
      <c r="BQ221" s="114"/>
      <c r="BR221" s="114"/>
      <c r="BS221" s="114"/>
      <c r="BT221" s="114"/>
      <c r="BU221" s="114"/>
      <c r="BV221" s="114"/>
      <c r="BW221" s="114"/>
      <c r="BX221" s="114"/>
      <c r="BY221" s="114"/>
      <c r="BZ221" s="114"/>
      <c r="CA221" s="114"/>
    </row>
    <row r="222" spans="22:79">
      <c r="V222" s="114"/>
      <c r="W222" s="114"/>
      <c r="X222" s="114"/>
      <c r="Y222" s="114"/>
      <c r="Z222" s="114"/>
      <c r="AA222" s="114"/>
      <c r="AB222" s="114"/>
      <c r="AC222" s="114"/>
      <c r="AD222" s="114"/>
      <c r="AE222" s="114"/>
      <c r="AF222" s="114"/>
      <c r="AG222" s="114"/>
      <c r="AH222" s="114"/>
      <c r="AI222" s="114"/>
      <c r="AJ222" s="114"/>
      <c r="AK222" s="114"/>
      <c r="AL222" s="114"/>
      <c r="AM222" s="114"/>
      <c r="AN222" s="114"/>
      <c r="AO222" s="114"/>
      <c r="AP222" s="114"/>
      <c r="AQ222" s="114"/>
      <c r="AR222" s="114"/>
      <c r="AS222" s="114"/>
      <c r="AT222" s="114"/>
      <c r="AU222" s="114"/>
      <c r="AV222" s="114"/>
      <c r="AW222" s="114"/>
      <c r="AX222" s="114"/>
      <c r="AY222" s="114"/>
      <c r="AZ222" s="114"/>
      <c r="BA222" s="114"/>
      <c r="BB222" s="114"/>
      <c r="BC222" s="114"/>
      <c r="BD222" s="114"/>
      <c r="BE222" s="114"/>
      <c r="BF222" s="114"/>
      <c r="BG222" s="114"/>
      <c r="BH222" s="114"/>
      <c r="BI222" s="114"/>
      <c r="BJ222" s="114"/>
      <c r="BK222" s="114"/>
      <c r="BL222" s="114"/>
      <c r="BM222" s="114"/>
      <c r="BN222" s="114"/>
      <c r="BO222" s="114"/>
      <c r="BP222" s="114"/>
      <c r="BQ222" s="114"/>
      <c r="BR222" s="114"/>
      <c r="BS222" s="114"/>
      <c r="BT222" s="114"/>
      <c r="BU222" s="114"/>
      <c r="BV222" s="114"/>
      <c r="BW222" s="114"/>
      <c r="BX222" s="114"/>
      <c r="BY222" s="114"/>
      <c r="BZ222" s="114"/>
      <c r="CA222" s="114"/>
    </row>
    <row r="223" spans="22:79">
      <c r="V223" s="114"/>
      <c r="W223" s="114"/>
      <c r="X223" s="114"/>
      <c r="Y223" s="114"/>
      <c r="Z223" s="114"/>
      <c r="AA223" s="114"/>
      <c r="AB223" s="114"/>
      <c r="AC223" s="114"/>
      <c r="AD223" s="114"/>
      <c r="AE223" s="114"/>
      <c r="AF223" s="114"/>
      <c r="AG223" s="114"/>
      <c r="AH223" s="114"/>
      <c r="AI223" s="114"/>
      <c r="AJ223" s="114"/>
      <c r="AK223" s="114"/>
      <c r="AL223" s="114"/>
      <c r="AM223" s="114"/>
      <c r="AN223" s="114"/>
      <c r="AO223" s="114"/>
      <c r="AP223" s="114"/>
      <c r="AQ223" s="114"/>
      <c r="AR223" s="114"/>
      <c r="AS223" s="114"/>
      <c r="AT223" s="114"/>
      <c r="AU223" s="114"/>
      <c r="AV223" s="114"/>
      <c r="AW223" s="114"/>
      <c r="AX223" s="114"/>
      <c r="AY223" s="114"/>
      <c r="AZ223" s="114"/>
      <c r="BA223" s="114"/>
      <c r="BB223" s="114"/>
      <c r="BC223" s="114"/>
      <c r="BD223" s="114"/>
      <c r="BE223" s="114"/>
      <c r="BF223" s="114"/>
      <c r="BG223" s="114"/>
      <c r="BH223" s="114"/>
      <c r="BI223" s="114"/>
      <c r="BJ223" s="114"/>
      <c r="BK223" s="114"/>
      <c r="BL223" s="114"/>
      <c r="BM223" s="114"/>
      <c r="BN223" s="114"/>
      <c r="BO223" s="114"/>
      <c r="BP223" s="114"/>
      <c r="BQ223" s="114"/>
      <c r="BR223" s="114"/>
      <c r="BS223" s="114"/>
      <c r="BT223" s="114"/>
      <c r="BU223" s="114"/>
      <c r="BV223" s="114"/>
      <c r="BW223" s="114"/>
      <c r="BX223" s="114"/>
      <c r="BY223" s="114"/>
      <c r="BZ223" s="114"/>
      <c r="CA223" s="114"/>
    </row>
    <row r="224" spans="22:79">
      <c r="V224" s="114"/>
      <c r="W224" s="114"/>
      <c r="X224" s="114"/>
      <c r="Y224" s="114"/>
      <c r="Z224" s="114"/>
      <c r="AA224" s="114"/>
      <c r="AB224" s="114"/>
      <c r="AC224" s="114"/>
      <c r="AD224" s="114"/>
      <c r="AE224" s="114"/>
      <c r="AF224" s="114"/>
      <c r="AG224" s="114"/>
      <c r="AH224" s="114"/>
      <c r="AI224" s="114"/>
      <c r="AJ224" s="114"/>
      <c r="AK224" s="114"/>
      <c r="AL224" s="114"/>
      <c r="AM224" s="114"/>
      <c r="AN224" s="114"/>
      <c r="AO224" s="114"/>
      <c r="AP224" s="114"/>
      <c r="AQ224" s="114"/>
      <c r="AR224" s="114"/>
      <c r="AS224" s="114"/>
      <c r="AT224" s="114"/>
      <c r="AU224" s="114"/>
      <c r="AV224" s="114"/>
      <c r="AW224" s="114"/>
      <c r="AX224" s="114"/>
      <c r="AY224" s="114"/>
      <c r="AZ224" s="114"/>
      <c r="BA224" s="114"/>
      <c r="BB224" s="114"/>
      <c r="BC224" s="114"/>
      <c r="BD224" s="114"/>
      <c r="BE224" s="114"/>
      <c r="BF224" s="114"/>
      <c r="BG224" s="114"/>
      <c r="BH224" s="114"/>
      <c r="BI224" s="114"/>
      <c r="BJ224" s="114"/>
      <c r="BK224" s="114"/>
      <c r="BL224" s="114"/>
      <c r="BM224" s="114"/>
      <c r="BN224" s="114"/>
      <c r="BO224" s="114"/>
      <c r="BP224" s="114"/>
      <c r="BQ224" s="114"/>
      <c r="BR224" s="114"/>
      <c r="BS224" s="114"/>
      <c r="BT224" s="114"/>
      <c r="BU224" s="114"/>
      <c r="BV224" s="114"/>
      <c r="BW224" s="114"/>
      <c r="BX224" s="114"/>
      <c r="BY224" s="114"/>
      <c r="BZ224" s="114"/>
      <c r="CA224" s="114"/>
    </row>
    <row r="225" spans="22:79">
      <c r="V225" s="114"/>
      <c r="W225" s="114"/>
      <c r="X225" s="114"/>
      <c r="Y225" s="114"/>
      <c r="Z225" s="114"/>
      <c r="AA225" s="114"/>
      <c r="AB225" s="114"/>
      <c r="AC225" s="114"/>
      <c r="AD225" s="114"/>
      <c r="AE225" s="114"/>
      <c r="AF225" s="114"/>
      <c r="AG225" s="114"/>
      <c r="AH225" s="114"/>
      <c r="AI225" s="114"/>
      <c r="AJ225" s="114"/>
      <c r="AK225" s="114"/>
      <c r="AL225" s="114"/>
      <c r="AM225" s="114"/>
      <c r="AN225" s="114"/>
      <c r="AO225" s="114"/>
      <c r="AP225" s="114"/>
      <c r="AQ225" s="114"/>
      <c r="AR225" s="114"/>
      <c r="AS225" s="114"/>
      <c r="AT225" s="114"/>
      <c r="AU225" s="114"/>
      <c r="AV225" s="114"/>
      <c r="AW225" s="114"/>
      <c r="AX225" s="114"/>
      <c r="AY225" s="114"/>
      <c r="AZ225" s="114"/>
      <c r="BA225" s="114"/>
      <c r="BB225" s="114"/>
      <c r="BC225" s="114"/>
      <c r="BD225" s="114"/>
      <c r="BE225" s="114"/>
      <c r="BF225" s="114"/>
      <c r="BG225" s="114"/>
      <c r="BH225" s="114"/>
      <c r="BI225" s="114"/>
      <c r="BJ225" s="114"/>
      <c r="BK225" s="114"/>
      <c r="BL225" s="114"/>
      <c r="BM225" s="114"/>
      <c r="BN225" s="114"/>
      <c r="BO225" s="114"/>
      <c r="BP225" s="114"/>
      <c r="BQ225" s="114"/>
      <c r="BR225" s="114"/>
      <c r="BS225" s="114"/>
      <c r="BT225" s="114"/>
      <c r="BU225" s="114"/>
      <c r="BV225" s="114"/>
      <c r="BW225" s="114"/>
      <c r="BX225" s="114"/>
      <c r="BY225" s="114"/>
      <c r="BZ225" s="114"/>
      <c r="CA225" s="114"/>
    </row>
    <row r="226" spans="22:79">
      <c r="V226" s="114"/>
      <c r="W226" s="114"/>
      <c r="X226" s="114"/>
      <c r="Y226" s="114"/>
      <c r="Z226" s="114"/>
      <c r="AA226" s="114"/>
      <c r="AB226" s="114"/>
      <c r="AC226" s="114"/>
      <c r="AD226" s="114"/>
      <c r="AE226" s="114"/>
      <c r="AF226" s="114"/>
      <c r="AG226" s="114"/>
      <c r="AH226" s="114"/>
      <c r="AI226" s="114"/>
      <c r="AJ226" s="114"/>
      <c r="AK226" s="114"/>
      <c r="AL226" s="114"/>
      <c r="AM226" s="114"/>
      <c r="AN226" s="114"/>
      <c r="AO226" s="114"/>
      <c r="AP226" s="114"/>
      <c r="AQ226" s="114"/>
      <c r="AR226" s="114"/>
      <c r="AS226" s="114"/>
      <c r="AT226" s="114"/>
      <c r="AU226" s="114"/>
      <c r="AV226" s="114"/>
      <c r="AW226" s="114"/>
      <c r="AX226" s="114"/>
      <c r="AY226" s="114"/>
      <c r="AZ226" s="114"/>
      <c r="BA226" s="114"/>
      <c r="BB226" s="114"/>
      <c r="BC226" s="114"/>
      <c r="BD226" s="114"/>
      <c r="BE226" s="114"/>
      <c r="BF226" s="114"/>
      <c r="BG226" s="114"/>
      <c r="BH226" s="114"/>
      <c r="BI226" s="114"/>
      <c r="BJ226" s="114"/>
      <c r="BK226" s="114"/>
      <c r="BL226" s="114"/>
      <c r="BM226" s="114"/>
      <c r="BN226" s="114"/>
      <c r="BO226" s="114"/>
      <c r="BP226" s="114"/>
      <c r="BQ226" s="114"/>
      <c r="BR226" s="114"/>
      <c r="BS226" s="114"/>
      <c r="BT226" s="114"/>
      <c r="BU226" s="114"/>
      <c r="BV226" s="114"/>
      <c r="BW226" s="114"/>
      <c r="BX226" s="114"/>
      <c r="BY226" s="114"/>
      <c r="BZ226" s="114"/>
      <c r="CA226" s="114"/>
    </row>
    <row r="227" spans="22:79">
      <c r="V227" s="114"/>
      <c r="W227" s="114"/>
      <c r="X227" s="114"/>
      <c r="Y227" s="114"/>
      <c r="Z227" s="114"/>
      <c r="AA227" s="114"/>
      <c r="AB227" s="114"/>
      <c r="AC227" s="114"/>
      <c r="AD227" s="114"/>
      <c r="AE227" s="114"/>
      <c r="AF227" s="114"/>
      <c r="AG227" s="114"/>
      <c r="AH227" s="114"/>
      <c r="AI227" s="114"/>
      <c r="AJ227" s="114"/>
      <c r="AK227" s="114"/>
      <c r="AL227" s="114"/>
      <c r="AM227" s="114"/>
      <c r="AN227" s="114"/>
      <c r="AO227" s="114"/>
      <c r="AP227" s="114"/>
      <c r="AQ227" s="114"/>
      <c r="AR227" s="114"/>
      <c r="AS227" s="114"/>
      <c r="AT227" s="114"/>
      <c r="AU227" s="114"/>
      <c r="AV227" s="114"/>
      <c r="AW227" s="114"/>
      <c r="AX227" s="114"/>
      <c r="AY227" s="114"/>
      <c r="AZ227" s="114"/>
      <c r="BA227" s="114"/>
      <c r="BB227" s="114"/>
      <c r="BC227" s="114"/>
      <c r="BD227" s="114"/>
      <c r="BE227" s="114"/>
      <c r="BF227" s="114"/>
      <c r="BG227" s="114"/>
      <c r="BH227" s="114"/>
      <c r="BI227" s="114"/>
      <c r="BJ227" s="114"/>
      <c r="BK227" s="114"/>
      <c r="BL227" s="114"/>
      <c r="BM227" s="114"/>
      <c r="BN227" s="114"/>
      <c r="BO227" s="114"/>
      <c r="BP227" s="114"/>
      <c r="BQ227" s="114"/>
      <c r="BR227" s="114"/>
      <c r="BS227" s="114"/>
      <c r="BT227" s="114"/>
      <c r="BU227" s="114"/>
      <c r="BV227" s="114"/>
      <c r="BW227" s="114"/>
      <c r="BX227" s="114"/>
      <c r="BY227" s="114"/>
      <c r="BZ227" s="114"/>
      <c r="CA227" s="114"/>
    </row>
    <row r="228" spans="22:79">
      <c r="V228" s="114"/>
      <c r="W228" s="114"/>
      <c r="X228" s="114"/>
      <c r="Y228" s="114"/>
      <c r="Z228" s="114"/>
      <c r="AA228" s="114"/>
      <c r="AB228" s="114"/>
      <c r="AC228" s="114"/>
      <c r="AD228" s="114"/>
      <c r="AE228" s="114"/>
      <c r="AF228" s="114"/>
      <c r="AG228" s="114"/>
      <c r="AH228" s="114"/>
      <c r="AI228" s="114"/>
      <c r="AJ228" s="114"/>
      <c r="AK228" s="114"/>
      <c r="AL228" s="114"/>
      <c r="AM228" s="114"/>
      <c r="AN228" s="114"/>
      <c r="AO228" s="114"/>
      <c r="AP228" s="114"/>
      <c r="AQ228" s="114"/>
      <c r="AR228" s="114"/>
      <c r="AS228" s="114"/>
      <c r="AT228" s="114"/>
      <c r="AU228" s="114"/>
      <c r="AV228" s="114"/>
      <c r="AW228" s="114"/>
      <c r="AX228" s="114"/>
      <c r="AY228" s="114"/>
      <c r="AZ228" s="114"/>
      <c r="BA228" s="114"/>
      <c r="BB228" s="114"/>
      <c r="BC228" s="114"/>
      <c r="BD228" s="114"/>
      <c r="BE228" s="114"/>
      <c r="BF228" s="114"/>
      <c r="BG228" s="114"/>
      <c r="BH228" s="114"/>
      <c r="BI228" s="114"/>
      <c r="BJ228" s="114"/>
      <c r="BK228" s="114"/>
      <c r="BL228" s="114"/>
      <c r="BM228" s="114"/>
      <c r="BN228" s="114"/>
      <c r="BO228" s="114"/>
      <c r="BP228" s="114"/>
      <c r="BQ228" s="114"/>
      <c r="BR228" s="114"/>
      <c r="BS228" s="114"/>
      <c r="BT228" s="114"/>
      <c r="BU228" s="114"/>
      <c r="BV228" s="114"/>
      <c r="BW228" s="114"/>
      <c r="BX228" s="114"/>
      <c r="BY228" s="114"/>
      <c r="BZ228" s="114"/>
      <c r="CA228" s="114"/>
    </row>
    <row r="229" spans="22:79">
      <c r="V229" s="114"/>
      <c r="W229" s="114"/>
      <c r="X229" s="114"/>
      <c r="Y229" s="114"/>
      <c r="Z229" s="114"/>
      <c r="AA229" s="114"/>
      <c r="AB229" s="114"/>
      <c r="AC229" s="114"/>
      <c r="AD229" s="114"/>
      <c r="AE229" s="114"/>
      <c r="AF229" s="114"/>
      <c r="AG229" s="114"/>
      <c r="AH229" s="114"/>
      <c r="AI229" s="114"/>
      <c r="AJ229" s="114"/>
      <c r="AK229" s="114"/>
      <c r="AL229" s="114"/>
      <c r="AM229" s="114"/>
      <c r="AN229" s="114"/>
      <c r="AO229" s="114"/>
      <c r="AP229" s="114"/>
      <c r="AQ229" s="114"/>
      <c r="AR229" s="114"/>
      <c r="AS229" s="114"/>
      <c r="AT229" s="114"/>
      <c r="AU229" s="114"/>
      <c r="AV229" s="114"/>
      <c r="AW229" s="114"/>
      <c r="AX229" s="114"/>
      <c r="AY229" s="114"/>
      <c r="AZ229" s="114"/>
      <c r="BA229" s="114"/>
      <c r="BB229" s="114"/>
      <c r="BC229" s="114"/>
      <c r="BD229" s="114"/>
      <c r="BE229" s="114"/>
      <c r="BF229" s="114"/>
      <c r="BG229" s="114"/>
      <c r="BH229" s="114"/>
      <c r="BI229" s="114"/>
      <c r="BJ229" s="114"/>
      <c r="BK229" s="114"/>
      <c r="BL229" s="114"/>
      <c r="BM229" s="114"/>
      <c r="BN229" s="114"/>
      <c r="BO229" s="114"/>
      <c r="BP229" s="114"/>
      <c r="BQ229" s="114"/>
      <c r="BR229" s="114"/>
      <c r="BS229" s="114"/>
      <c r="BT229" s="114"/>
      <c r="BU229" s="114"/>
      <c r="BV229" s="114"/>
      <c r="BW229" s="114"/>
      <c r="BX229" s="114"/>
      <c r="BY229" s="114"/>
      <c r="BZ229" s="114"/>
      <c r="CA229" s="114"/>
    </row>
    <row r="230" spans="22:79">
      <c r="V230" s="114"/>
      <c r="W230" s="114"/>
      <c r="X230" s="114"/>
      <c r="Y230" s="114"/>
      <c r="Z230" s="114"/>
      <c r="AA230" s="114"/>
      <c r="AB230" s="114"/>
      <c r="AC230" s="114"/>
      <c r="AD230" s="114"/>
      <c r="AE230" s="114"/>
      <c r="AF230" s="114"/>
      <c r="AG230" s="114"/>
      <c r="AH230" s="114"/>
      <c r="AI230" s="114"/>
      <c r="AJ230" s="114"/>
      <c r="AK230" s="114"/>
      <c r="AL230" s="114"/>
      <c r="AM230" s="114"/>
      <c r="AN230" s="114"/>
      <c r="AO230" s="114"/>
      <c r="AP230" s="114"/>
      <c r="AQ230" s="114"/>
      <c r="AR230" s="114"/>
      <c r="AS230" s="114"/>
      <c r="AT230" s="114"/>
      <c r="AU230" s="114"/>
      <c r="AV230" s="114"/>
      <c r="AW230" s="114"/>
      <c r="AX230" s="114"/>
      <c r="AY230" s="114"/>
      <c r="AZ230" s="114"/>
      <c r="BA230" s="114"/>
      <c r="BB230" s="114"/>
      <c r="BC230" s="114"/>
      <c r="BD230" s="114"/>
      <c r="BE230" s="114"/>
      <c r="BF230" s="114"/>
      <c r="BG230" s="114"/>
      <c r="BH230" s="114"/>
      <c r="BI230" s="114"/>
      <c r="BJ230" s="114"/>
      <c r="BK230" s="114"/>
      <c r="BL230" s="114"/>
      <c r="BM230" s="114"/>
      <c r="BN230" s="114"/>
      <c r="BO230" s="114"/>
      <c r="BP230" s="114"/>
      <c r="BQ230" s="114"/>
      <c r="BR230" s="114"/>
      <c r="BS230" s="114"/>
      <c r="BT230" s="114"/>
      <c r="BU230" s="114"/>
      <c r="BV230" s="114"/>
      <c r="BW230" s="114"/>
      <c r="BX230" s="114"/>
      <c r="BY230" s="114"/>
      <c r="BZ230" s="114"/>
      <c r="CA230" s="114"/>
    </row>
    <row r="231" spans="22:79">
      <c r="V231" s="114"/>
      <c r="W231" s="114"/>
      <c r="X231" s="114"/>
      <c r="Y231" s="114"/>
      <c r="Z231" s="114"/>
      <c r="AA231" s="114"/>
      <c r="AB231" s="114"/>
      <c r="AC231" s="114"/>
      <c r="AD231" s="114"/>
      <c r="AE231" s="114"/>
      <c r="AF231" s="114"/>
      <c r="AG231" s="114"/>
      <c r="AH231" s="114"/>
      <c r="AI231" s="114"/>
      <c r="AJ231" s="114"/>
      <c r="AK231" s="114"/>
      <c r="AL231" s="114"/>
      <c r="AM231" s="114"/>
      <c r="AN231" s="114"/>
      <c r="AO231" s="114"/>
      <c r="AP231" s="114"/>
      <c r="AQ231" s="114"/>
      <c r="AR231" s="114"/>
      <c r="AS231" s="114"/>
      <c r="AT231" s="114"/>
      <c r="AU231" s="114"/>
      <c r="AV231" s="114"/>
      <c r="AW231" s="114"/>
      <c r="AX231" s="114"/>
      <c r="AY231" s="114"/>
      <c r="AZ231" s="114"/>
      <c r="BA231" s="114"/>
      <c r="BB231" s="114"/>
      <c r="BC231" s="114"/>
      <c r="BD231" s="114"/>
      <c r="BE231" s="114"/>
      <c r="BF231" s="114"/>
      <c r="BG231" s="114"/>
      <c r="BH231" s="114"/>
      <c r="BI231" s="114"/>
      <c r="BJ231" s="114"/>
      <c r="BK231" s="114"/>
      <c r="BL231" s="114"/>
      <c r="BM231" s="114"/>
      <c r="BN231" s="114"/>
      <c r="BO231" s="114"/>
      <c r="BP231" s="114"/>
      <c r="BQ231" s="114"/>
      <c r="BR231" s="114"/>
      <c r="BS231" s="114"/>
      <c r="BT231" s="114"/>
      <c r="BU231" s="114"/>
      <c r="BV231" s="114"/>
      <c r="BW231" s="114"/>
      <c r="BX231" s="114"/>
      <c r="BY231" s="114"/>
      <c r="BZ231" s="114"/>
      <c r="CA231" s="114"/>
    </row>
    <row r="232" spans="22:79">
      <c r="V232" s="114"/>
      <c r="W232" s="114"/>
      <c r="X232" s="114"/>
      <c r="Y232" s="114"/>
      <c r="Z232" s="114"/>
      <c r="AA232" s="114"/>
      <c r="AB232" s="114"/>
      <c r="AC232" s="114"/>
      <c r="AD232" s="114"/>
      <c r="AE232" s="114"/>
      <c r="AF232" s="114"/>
      <c r="AG232" s="114"/>
      <c r="AH232" s="114"/>
      <c r="AI232" s="114"/>
      <c r="AJ232" s="114"/>
      <c r="AK232" s="114"/>
      <c r="AL232" s="114"/>
      <c r="AM232" s="114"/>
      <c r="AN232" s="114"/>
      <c r="AO232" s="114"/>
      <c r="AP232" s="114"/>
      <c r="AQ232" s="114"/>
      <c r="AR232" s="114"/>
      <c r="AS232" s="114"/>
      <c r="AT232" s="114"/>
      <c r="AU232" s="114"/>
      <c r="AV232" s="114"/>
      <c r="AW232" s="114"/>
      <c r="AX232" s="114"/>
      <c r="AY232" s="114"/>
      <c r="AZ232" s="114"/>
      <c r="BA232" s="114"/>
      <c r="BB232" s="114"/>
      <c r="BC232" s="114"/>
      <c r="BD232" s="114"/>
      <c r="BE232" s="114"/>
      <c r="BF232" s="114"/>
      <c r="BG232" s="114"/>
      <c r="BH232" s="114"/>
      <c r="BI232" s="114"/>
      <c r="BJ232" s="114"/>
      <c r="BK232" s="114"/>
      <c r="BL232" s="114"/>
      <c r="BM232" s="114"/>
      <c r="BN232" s="114"/>
      <c r="BO232" s="114"/>
      <c r="BP232" s="114"/>
      <c r="BQ232" s="114"/>
      <c r="BR232" s="114"/>
      <c r="BS232" s="114"/>
      <c r="BT232" s="114"/>
      <c r="BU232" s="114"/>
      <c r="BV232" s="114"/>
      <c r="BW232" s="114"/>
      <c r="BX232" s="114"/>
      <c r="BY232" s="114"/>
      <c r="BZ232" s="114"/>
      <c r="CA232" s="114"/>
    </row>
    <row r="233" spans="22:79">
      <c r="V233" s="114"/>
      <c r="W233" s="114"/>
      <c r="X233" s="114"/>
      <c r="Y233" s="114"/>
      <c r="Z233" s="114"/>
      <c r="AA233" s="114"/>
      <c r="AB233" s="114"/>
      <c r="AC233" s="114"/>
      <c r="AD233" s="114"/>
      <c r="AE233" s="114"/>
      <c r="AF233" s="114"/>
      <c r="AG233" s="114"/>
      <c r="AH233" s="114"/>
      <c r="AI233" s="114"/>
      <c r="AJ233" s="114"/>
      <c r="AK233" s="114"/>
      <c r="AL233" s="114"/>
      <c r="AM233" s="114"/>
      <c r="AN233" s="114"/>
      <c r="AO233" s="114"/>
      <c r="AP233" s="114"/>
      <c r="AQ233" s="114"/>
      <c r="AR233" s="114"/>
      <c r="AS233" s="114"/>
      <c r="AT233" s="114"/>
      <c r="AU233" s="114"/>
      <c r="AV233" s="114"/>
      <c r="AW233" s="114"/>
      <c r="AX233" s="114"/>
      <c r="AY233" s="114"/>
      <c r="AZ233" s="114"/>
      <c r="BA233" s="114"/>
      <c r="BB233" s="114"/>
      <c r="BC233" s="114"/>
      <c r="BD233" s="114"/>
      <c r="BE233" s="114"/>
      <c r="BF233" s="114"/>
      <c r="BG233" s="114"/>
      <c r="BH233" s="114"/>
      <c r="BI233" s="114"/>
      <c r="BJ233" s="114"/>
      <c r="BK233" s="114"/>
      <c r="BL233" s="114"/>
      <c r="BM233" s="114"/>
      <c r="BN233" s="114"/>
      <c r="BO233" s="114"/>
      <c r="BP233" s="114"/>
      <c r="BQ233" s="114"/>
      <c r="BR233" s="114"/>
      <c r="BS233" s="114"/>
      <c r="BT233" s="114"/>
      <c r="BU233" s="114"/>
      <c r="BV233" s="114"/>
      <c r="BW233" s="114"/>
      <c r="BX233" s="114"/>
      <c r="BY233" s="114"/>
      <c r="BZ233" s="114"/>
      <c r="CA233" s="114"/>
    </row>
    <row r="234" spans="22:79">
      <c r="V234" s="114"/>
      <c r="W234" s="114"/>
      <c r="X234" s="114"/>
      <c r="Y234" s="114"/>
      <c r="Z234" s="114"/>
      <c r="AA234" s="114"/>
      <c r="AB234" s="114"/>
      <c r="AC234" s="114"/>
      <c r="AD234" s="114"/>
      <c r="AE234" s="114"/>
      <c r="AF234" s="114"/>
      <c r="AG234" s="114"/>
      <c r="AH234" s="114"/>
      <c r="AI234" s="114"/>
      <c r="AJ234" s="114"/>
      <c r="AK234" s="114"/>
      <c r="AL234" s="114"/>
      <c r="AM234" s="114"/>
      <c r="AN234" s="114"/>
      <c r="AO234" s="114"/>
      <c r="AP234" s="114"/>
      <c r="AQ234" s="114"/>
      <c r="AR234" s="114"/>
      <c r="AS234" s="114"/>
      <c r="AT234" s="114"/>
      <c r="AU234" s="114"/>
      <c r="AV234" s="114"/>
      <c r="AW234" s="114"/>
      <c r="AX234" s="114"/>
      <c r="AY234" s="114"/>
      <c r="AZ234" s="114"/>
      <c r="BA234" s="114"/>
      <c r="BB234" s="114"/>
      <c r="BC234" s="114"/>
      <c r="BD234" s="114"/>
      <c r="BE234" s="114"/>
      <c r="BF234" s="114"/>
      <c r="BG234" s="114"/>
      <c r="BH234" s="114"/>
      <c r="BI234" s="114"/>
      <c r="BJ234" s="114"/>
      <c r="BK234" s="114"/>
      <c r="BL234" s="114"/>
      <c r="BM234" s="114"/>
      <c r="BN234" s="114"/>
      <c r="BO234" s="114"/>
      <c r="BP234" s="114"/>
      <c r="BQ234" s="114"/>
      <c r="BR234" s="114"/>
      <c r="BS234" s="114"/>
      <c r="BT234" s="114"/>
      <c r="BU234" s="114"/>
      <c r="BV234" s="114"/>
      <c r="BW234" s="114"/>
      <c r="BX234" s="114"/>
      <c r="BY234" s="114"/>
      <c r="BZ234" s="114"/>
      <c r="CA234" s="114"/>
    </row>
    <row r="235" spans="22:79">
      <c r="V235" s="114"/>
      <c r="W235" s="114"/>
      <c r="X235" s="114"/>
      <c r="Y235" s="114"/>
      <c r="Z235" s="114"/>
      <c r="AA235" s="114"/>
      <c r="AB235" s="114"/>
      <c r="AC235" s="114"/>
      <c r="AD235" s="114"/>
      <c r="AE235" s="114"/>
      <c r="AF235" s="114"/>
      <c r="AG235" s="114"/>
      <c r="AH235" s="114"/>
      <c r="AI235" s="114"/>
      <c r="AJ235" s="114"/>
      <c r="AK235" s="114"/>
      <c r="AL235" s="114"/>
      <c r="AM235" s="114"/>
      <c r="AN235" s="114"/>
      <c r="AO235" s="114"/>
      <c r="AP235" s="114"/>
      <c r="AQ235" s="114"/>
      <c r="AR235" s="114"/>
      <c r="AS235" s="114"/>
      <c r="AT235" s="114"/>
      <c r="AU235" s="114"/>
      <c r="AV235" s="114"/>
      <c r="AW235" s="114"/>
      <c r="AX235" s="114"/>
      <c r="AY235" s="114"/>
      <c r="AZ235" s="114"/>
      <c r="BA235" s="114"/>
      <c r="BB235" s="114"/>
      <c r="BC235" s="114"/>
      <c r="BD235" s="114"/>
      <c r="BE235" s="114"/>
      <c r="BF235" s="114"/>
      <c r="BG235" s="114"/>
      <c r="BH235" s="114"/>
      <c r="BI235" s="114"/>
      <c r="BJ235" s="114"/>
      <c r="BK235" s="114"/>
      <c r="BL235" s="114"/>
      <c r="BM235" s="114"/>
      <c r="BN235" s="114"/>
      <c r="BO235" s="114"/>
      <c r="BP235" s="114"/>
      <c r="BQ235" s="114"/>
      <c r="BR235" s="114"/>
      <c r="BS235" s="114"/>
      <c r="BT235" s="114"/>
      <c r="BU235" s="114"/>
      <c r="BV235" s="114"/>
      <c r="BW235" s="114"/>
      <c r="BX235" s="114"/>
      <c r="BY235" s="114"/>
      <c r="BZ235" s="114"/>
      <c r="CA235" s="114"/>
    </row>
    <row r="236" spans="22:79">
      <c r="V236" s="114"/>
      <c r="W236" s="114"/>
      <c r="X236" s="114"/>
      <c r="Y236" s="114"/>
      <c r="Z236" s="114"/>
      <c r="AA236" s="114"/>
      <c r="AB236" s="114"/>
      <c r="AC236" s="114"/>
      <c r="AD236" s="114"/>
      <c r="AE236" s="114"/>
      <c r="AF236" s="114"/>
      <c r="AG236" s="114"/>
      <c r="AH236" s="114"/>
      <c r="AI236" s="114"/>
      <c r="AJ236" s="114"/>
      <c r="AK236" s="114"/>
      <c r="AL236" s="114"/>
      <c r="AM236" s="114"/>
      <c r="AN236" s="114"/>
      <c r="AO236" s="114"/>
      <c r="AP236" s="114"/>
      <c r="AQ236" s="114"/>
      <c r="AR236" s="114"/>
      <c r="AS236" s="114"/>
      <c r="AT236" s="114"/>
      <c r="AU236" s="114"/>
      <c r="AV236" s="114"/>
      <c r="AW236" s="114"/>
      <c r="AX236" s="114"/>
      <c r="AY236" s="114"/>
      <c r="AZ236" s="114"/>
      <c r="BA236" s="114"/>
      <c r="BB236" s="114"/>
      <c r="BC236" s="114"/>
      <c r="BD236" s="114"/>
      <c r="BE236" s="114"/>
      <c r="BF236" s="114"/>
      <c r="BG236" s="114"/>
      <c r="BH236" s="114"/>
      <c r="BI236" s="114"/>
      <c r="BJ236" s="114"/>
      <c r="BK236" s="114"/>
      <c r="BL236" s="114"/>
      <c r="BM236" s="114"/>
      <c r="BN236" s="114"/>
      <c r="BO236" s="114"/>
      <c r="BP236" s="114"/>
      <c r="BQ236" s="114"/>
      <c r="BR236" s="114"/>
      <c r="BS236" s="114"/>
      <c r="BT236" s="114"/>
      <c r="BU236" s="114"/>
      <c r="BV236" s="114"/>
      <c r="BW236" s="114"/>
      <c r="BX236" s="114"/>
      <c r="BY236" s="114"/>
      <c r="BZ236" s="114"/>
      <c r="CA236" s="114"/>
    </row>
    <row r="237" spans="22:79">
      <c r="V237" s="114"/>
      <c r="W237" s="114"/>
      <c r="X237" s="114"/>
      <c r="Y237" s="114"/>
      <c r="Z237" s="114"/>
      <c r="AA237" s="114"/>
      <c r="AB237" s="114"/>
      <c r="AC237" s="114"/>
      <c r="AD237" s="114"/>
      <c r="AE237" s="114"/>
      <c r="AF237" s="114"/>
      <c r="AG237" s="114"/>
      <c r="AH237" s="114"/>
      <c r="AI237" s="114"/>
      <c r="AJ237" s="114"/>
      <c r="AK237" s="114"/>
      <c r="AL237" s="114"/>
      <c r="AM237" s="114"/>
      <c r="AN237" s="114"/>
      <c r="AO237" s="114"/>
      <c r="AP237" s="114"/>
      <c r="AQ237" s="114"/>
      <c r="AR237" s="114"/>
      <c r="AS237" s="114"/>
      <c r="AT237" s="114"/>
      <c r="AU237" s="114"/>
      <c r="AV237" s="114"/>
      <c r="AW237" s="114"/>
      <c r="AX237" s="114"/>
      <c r="AY237" s="114"/>
      <c r="AZ237" s="114"/>
      <c r="BA237" s="114"/>
      <c r="BB237" s="114"/>
      <c r="BC237" s="114"/>
      <c r="BD237" s="114"/>
      <c r="BE237" s="114"/>
      <c r="BF237" s="114"/>
      <c r="BG237" s="114"/>
      <c r="BH237" s="114"/>
      <c r="BI237" s="114"/>
      <c r="BJ237" s="114"/>
      <c r="BK237" s="114"/>
      <c r="BL237" s="114"/>
      <c r="BM237" s="114"/>
      <c r="BN237" s="114"/>
      <c r="BO237" s="114"/>
      <c r="BP237" s="114"/>
      <c r="BQ237" s="114"/>
      <c r="BR237" s="114"/>
      <c r="BS237" s="114"/>
      <c r="BT237" s="114"/>
      <c r="BU237" s="114"/>
      <c r="BV237" s="114"/>
      <c r="BW237" s="114"/>
      <c r="BX237" s="114"/>
      <c r="BY237" s="114"/>
      <c r="BZ237" s="114"/>
      <c r="CA237" s="114"/>
    </row>
    <row r="238" spans="22:79">
      <c r="V238" s="114"/>
      <c r="W238" s="114"/>
      <c r="X238" s="114"/>
      <c r="Y238" s="114"/>
      <c r="Z238" s="114"/>
      <c r="AA238" s="114"/>
      <c r="AB238" s="114"/>
      <c r="AC238" s="114"/>
      <c r="AD238" s="114"/>
      <c r="AE238" s="114"/>
      <c r="AF238" s="114"/>
      <c r="AG238" s="114"/>
      <c r="AH238" s="114"/>
      <c r="AI238" s="114"/>
      <c r="AJ238" s="114"/>
      <c r="AK238" s="114"/>
      <c r="AL238" s="114"/>
      <c r="AM238" s="114"/>
      <c r="AN238" s="114"/>
      <c r="AO238" s="114"/>
      <c r="AP238" s="114"/>
      <c r="AQ238" s="114"/>
      <c r="AR238" s="114"/>
      <c r="AS238" s="114"/>
      <c r="AT238" s="114"/>
      <c r="AU238" s="114"/>
      <c r="AV238" s="114"/>
      <c r="AW238" s="114"/>
      <c r="AX238" s="114"/>
      <c r="AY238" s="114"/>
      <c r="AZ238" s="114"/>
      <c r="BA238" s="114"/>
      <c r="BB238" s="114"/>
      <c r="BC238" s="114"/>
      <c r="BD238" s="114"/>
      <c r="BE238" s="114"/>
      <c r="BF238" s="114"/>
      <c r="BG238" s="114"/>
      <c r="BH238" s="114"/>
      <c r="BI238" s="114"/>
      <c r="BJ238" s="114"/>
      <c r="BK238" s="114"/>
      <c r="BL238" s="114"/>
      <c r="BM238" s="114"/>
      <c r="BN238" s="114"/>
      <c r="BO238" s="114"/>
      <c r="BP238" s="114"/>
      <c r="BQ238" s="114"/>
      <c r="BR238" s="114"/>
      <c r="BS238" s="114"/>
      <c r="BT238" s="114"/>
      <c r="BU238" s="114"/>
      <c r="BV238" s="114"/>
      <c r="BW238" s="114"/>
      <c r="BX238" s="114"/>
      <c r="BY238" s="114"/>
      <c r="BZ238" s="114"/>
      <c r="CA238" s="114"/>
    </row>
    <row r="239" spans="22:79">
      <c r="V239" s="114"/>
      <c r="W239" s="114"/>
      <c r="X239" s="114"/>
      <c r="Y239" s="114"/>
      <c r="Z239" s="114"/>
      <c r="AA239" s="114"/>
      <c r="AB239" s="114"/>
      <c r="AC239" s="114"/>
      <c r="AD239" s="114"/>
      <c r="AE239" s="114"/>
      <c r="AF239" s="114"/>
      <c r="AG239" s="114"/>
      <c r="AH239" s="114"/>
      <c r="AI239" s="114"/>
      <c r="AJ239" s="114"/>
      <c r="AK239" s="114"/>
      <c r="AL239" s="114"/>
      <c r="AM239" s="114"/>
      <c r="AN239" s="114"/>
      <c r="AO239" s="114"/>
      <c r="AP239" s="114"/>
      <c r="AQ239" s="114"/>
      <c r="AR239" s="114"/>
      <c r="AS239" s="114"/>
      <c r="AT239" s="114"/>
      <c r="AU239" s="114"/>
      <c r="AV239" s="114"/>
      <c r="AW239" s="114"/>
      <c r="AX239" s="114"/>
      <c r="AY239" s="114"/>
      <c r="AZ239" s="114"/>
      <c r="BA239" s="114"/>
      <c r="BB239" s="114"/>
      <c r="BC239" s="114"/>
      <c r="BD239" s="114"/>
      <c r="BE239" s="114"/>
      <c r="BF239" s="114"/>
      <c r="BG239" s="114"/>
      <c r="BH239" s="114"/>
      <c r="BI239" s="114"/>
      <c r="BJ239" s="114"/>
      <c r="BK239" s="114"/>
      <c r="BL239" s="114"/>
      <c r="BM239" s="114"/>
      <c r="BN239" s="114"/>
      <c r="BO239" s="114"/>
      <c r="BP239" s="114"/>
      <c r="BQ239" s="114"/>
      <c r="BR239" s="114"/>
      <c r="BS239" s="114"/>
      <c r="BT239" s="114"/>
      <c r="BU239" s="114"/>
      <c r="BV239" s="114"/>
      <c r="BW239" s="114"/>
      <c r="BX239" s="114"/>
      <c r="BY239" s="114"/>
      <c r="BZ239" s="114"/>
      <c r="CA239" s="114"/>
    </row>
    <row r="240" spans="22:79">
      <c r="V240" s="114"/>
      <c r="W240" s="114"/>
      <c r="X240" s="114"/>
      <c r="Y240" s="114"/>
      <c r="Z240" s="114"/>
      <c r="AA240" s="114"/>
      <c r="AB240" s="114"/>
      <c r="AC240" s="114"/>
      <c r="AD240" s="114"/>
      <c r="AE240" s="114"/>
      <c r="AF240" s="114"/>
      <c r="AG240" s="114"/>
      <c r="AH240" s="114"/>
      <c r="AI240" s="114"/>
      <c r="AJ240" s="114"/>
      <c r="AK240" s="114"/>
      <c r="AL240" s="114"/>
      <c r="AM240" s="114"/>
      <c r="AN240" s="114"/>
      <c r="AO240" s="114"/>
      <c r="AP240" s="114"/>
      <c r="AQ240" s="114"/>
      <c r="AR240" s="114"/>
      <c r="AS240" s="114"/>
      <c r="AT240" s="114"/>
      <c r="AU240" s="114"/>
      <c r="AV240" s="114"/>
      <c r="AW240" s="114"/>
      <c r="AX240" s="114"/>
      <c r="AY240" s="114"/>
      <c r="AZ240" s="114"/>
      <c r="BA240" s="114"/>
      <c r="BB240" s="114"/>
      <c r="BC240" s="114"/>
      <c r="BD240" s="114"/>
      <c r="BE240" s="114"/>
      <c r="BF240" s="114"/>
      <c r="BG240" s="114"/>
      <c r="BH240" s="114"/>
      <c r="BI240" s="114"/>
      <c r="BJ240" s="114"/>
      <c r="BK240" s="114"/>
      <c r="BL240" s="114"/>
      <c r="BM240" s="114"/>
      <c r="BN240" s="114"/>
      <c r="BO240" s="114"/>
      <c r="BP240" s="114"/>
      <c r="BQ240" s="114"/>
      <c r="BR240" s="114"/>
      <c r="BS240" s="114"/>
      <c r="BT240" s="114"/>
      <c r="BU240" s="114"/>
      <c r="BV240" s="114"/>
      <c r="BW240" s="114"/>
      <c r="BX240" s="114"/>
      <c r="BY240" s="114"/>
      <c r="BZ240" s="114"/>
      <c r="CA240" s="114"/>
    </row>
    <row r="241" spans="22:79">
      <c r="V241" s="114"/>
      <c r="W241" s="114"/>
      <c r="X241" s="114"/>
      <c r="Y241" s="114"/>
      <c r="Z241" s="114"/>
      <c r="AA241" s="114"/>
      <c r="AB241" s="114"/>
      <c r="AC241" s="114"/>
      <c r="AD241" s="114"/>
      <c r="AE241" s="114"/>
      <c r="AF241" s="114"/>
      <c r="AG241" s="114"/>
      <c r="AH241" s="114"/>
      <c r="AI241" s="114"/>
      <c r="AJ241" s="114"/>
      <c r="AK241" s="114"/>
      <c r="AL241" s="114"/>
      <c r="AM241" s="114"/>
      <c r="AN241" s="114"/>
      <c r="AO241" s="114"/>
      <c r="AP241" s="114"/>
      <c r="AQ241" s="114"/>
      <c r="AR241" s="114"/>
      <c r="AS241" s="114"/>
      <c r="AT241" s="114"/>
      <c r="AU241" s="114"/>
      <c r="AV241" s="114"/>
      <c r="AW241" s="114"/>
      <c r="AX241" s="114"/>
      <c r="AY241" s="114"/>
      <c r="AZ241" s="114"/>
      <c r="BA241" s="114"/>
      <c r="BB241" s="114"/>
      <c r="BC241" s="114"/>
      <c r="BD241" s="114"/>
      <c r="BE241" s="114"/>
      <c r="BF241" s="114"/>
      <c r="BG241" s="114"/>
      <c r="BH241" s="114"/>
      <c r="BI241" s="114"/>
      <c r="BJ241" s="114"/>
      <c r="BK241" s="114"/>
      <c r="BL241" s="114"/>
      <c r="BM241" s="114"/>
      <c r="BN241" s="114"/>
      <c r="BO241" s="114"/>
      <c r="BP241" s="114"/>
      <c r="BQ241" s="114"/>
      <c r="BR241" s="114"/>
      <c r="BS241" s="114"/>
      <c r="BT241" s="114"/>
      <c r="BU241" s="114"/>
      <c r="BV241" s="114"/>
      <c r="BW241" s="114"/>
      <c r="BX241" s="114"/>
      <c r="BY241" s="114"/>
      <c r="BZ241" s="114"/>
      <c r="CA241" s="114"/>
    </row>
    <row r="242" spans="22:79">
      <c r="V242" s="114"/>
      <c r="W242" s="114"/>
      <c r="X242" s="114"/>
      <c r="Y242" s="114"/>
      <c r="Z242" s="114"/>
      <c r="AA242" s="114"/>
      <c r="AB242" s="114"/>
      <c r="AC242" s="114"/>
      <c r="AD242" s="114"/>
      <c r="AE242" s="114"/>
      <c r="AF242" s="114"/>
      <c r="AG242" s="114"/>
      <c r="AH242" s="114"/>
      <c r="AI242" s="114"/>
      <c r="AJ242" s="114"/>
      <c r="AK242" s="114"/>
      <c r="AL242" s="114"/>
      <c r="AM242" s="114"/>
      <c r="AN242" s="114"/>
      <c r="AO242" s="114"/>
      <c r="AP242" s="114"/>
      <c r="AQ242" s="114"/>
      <c r="AR242" s="114"/>
      <c r="AS242" s="114"/>
      <c r="AT242" s="114"/>
      <c r="AU242" s="114"/>
      <c r="AV242" s="114"/>
      <c r="AW242" s="114"/>
      <c r="AX242" s="114"/>
      <c r="AY242" s="114"/>
      <c r="AZ242" s="114"/>
      <c r="BA242" s="114"/>
      <c r="BB242" s="114"/>
      <c r="BC242" s="114"/>
      <c r="BD242" s="114"/>
      <c r="BE242" s="114"/>
      <c r="BF242" s="114"/>
      <c r="BG242" s="114"/>
      <c r="BH242" s="114"/>
      <c r="BI242" s="114"/>
      <c r="BJ242" s="114"/>
      <c r="BK242" s="114"/>
      <c r="BL242" s="114"/>
      <c r="BM242" s="114"/>
      <c r="BN242" s="114"/>
      <c r="BO242" s="114"/>
      <c r="BP242" s="114"/>
      <c r="BQ242" s="114"/>
      <c r="BR242" s="114"/>
      <c r="BS242" s="114"/>
      <c r="BT242" s="114"/>
      <c r="BU242" s="114"/>
      <c r="BV242" s="114"/>
      <c r="BW242" s="114"/>
      <c r="BX242" s="114"/>
      <c r="BY242" s="114"/>
      <c r="BZ242" s="114"/>
      <c r="CA242" s="114"/>
    </row>
    <row r="243" spans="22:79">
      <c r="V243" s="114"/>
      <c r="W243" s="114"/>
      <c r="X243" s="114"/>
      <c r="Y243" s="114"/>
      <c r="Z243" s="114"/>
      <c r="AA243" s="114"/>
      <c r="AB243" s="114"/>
      <c r="AC243" s="114"/>
      <c r="AD243" s="114"/>
      <c r="AE243" s="114"/>
      <c r="AF243" s="114"/>
      <c r="AG243" s="114"/>
      <c r="AH243" s="114"/>
      <c r="AI243" s="114"/>
      <c r="AJ243" s="114"/>
      <c r="AK243" s="114"/>
      <c r="AL243" s="114"/>
      <c r="AM243" s="114"/>
      <c r="AN243" s="114"/>
      <c r="AO243" s="114"/>
      <c r="AP243" s="114"/>
      <c r="AQ243" s="114"/>
      <c r="AR243" s="114"/>
      <c r="AS243" s="114"/>
      <c r="AT243" s="114"/>
      <c r="AU243" s="114"/>
      <c r="AV243" s="114"/>
      <c r="AW243" s="114"/>
      <c r="AX243" s="114"/>
      <c r="AY243" s="114"/>
      <c r="AZ243" s="114"/>
      <c r="BA243" s="114"/>
      <c r="BB243" s="114"/>
      <c r="BC243" s="114"/>
      <c r="BD243" s="114"/>
      <c r="BE243" s="114"/>
      <c r="BF243" s="114"/>
      <c r="BG243" s="114"/>
      <c r="BH243" s="114"/>
      <c r="BI243" s="114"/>
      <c r="BJ243" s="114"/>
      <c r="BK243" s="114"/>
      <c r="BL243" s="114"/>
      <c r="BM243" s="114"/>
      <c r="BN243" s="114"/>
      <c r="BO243" s="114"/>
      <c r="BP243" s="114"/>
      <c r="BQ243" s="114"/>
      <c r="BR243" s="114"/>
      <c r="BS243" s="114"/>
      <c r="BT243" s="114"/>
      <c r="BU243" s="114"/>
      <c r="BV243" s="114"/>
      <c r="BW243" s="114"/>
      <c r="BX243" s="114"/>
      <c r="BY243" s="114"/>
      <c r="BZ243" s="114"/>
      <c r="CA243" s="114"/>
    </row>
    <row r="244" spans="22:79">
      <c r="V244" s="114"/>
      <c r="W244" s="114"/>
      <c r="X244" s="114"/>
      <c r="Y244" s="114"/>
      <c r="Z244" s="114"/>
      <c r="AA244" s="114"/>
      <c r="AB244" s="114"/>
      <c r="AC244" s="114"/>
      <c r="AD244" s="114"/>
      <c r="AE244" s="114"/>
      <c r="AF244" s="114"/>
      <c r="AG244" s="114"/>
      <c r="AH244" s="114"/>
      <c r="AI244" s="114"/>
      <c r="AJ244" s="114"/>
      <c r="AK244" s="114"/>
      <c r="AL244" s="114"/>
      <c r="AM244" s="114"/>
      <c r="AN244" s="114"/>
      <c r="AO244" s="114"/>
      <c r="AP244" s="114"/>
      <c r="AQ244" s="114"/>
      <c r="AR244" s="114"/>
      <c r="AS244" s="114"/>
      <c r="AT244" s="114"/>
      <c r="AU244" s="114"/>
      <c r="AV244" s="114"/>
      <c r="AW244" s="114"/>
      <c r="AX244" s="114"/>
      <c r="AY244" s="114"/>
      <c r="AZ244" s="114"/>
      <c r="BA244" s="114"/>
      <c r="BB244" s="114"/>
      <c r="BC244" s="114"/>
      <c r="BD244" s="114"/>
      <c r="BE244" s="114"/>
      <c r="BF244" s="114"/>
      <c r="BG244" s="114"/>
      <c r="BH244" s="114"/>
      <c r="BI244" s="114"/>
      <c r="BJ244" s="114"/>
      <c r="BK244" s="114"/>
      <c r="BL244" s="114"/>
      <c r="BM244" s="114"/>
      <c r="BN244" s="114"/>
      <c r="BO244" s="114"/>
      <c r="BP244" s="114"/>
      <c r="BQ244" s="114"/>
      <c r="BR244" s="114"/>
      <c r="BS244" s="114"/>
      <c r="BT244" s="114"/>
      <c r="BU244" s="114"/>
      <c r="BV244" s="114"/>
      <c r="BW244" s="114"/>
      <c r="BX244" s="114"/>
      <c r="BY244" s="114"/>
      <c r="BZ244" s="114"/>
      <c r="CA244" s="114"/>
    </row>
    <row r="245" spans="22:79">
      <c r="V245" s="114"/>
      <c r="W245" s="114"/>
      <c r="X245" s="114"/>
      <c r="Y245" s="114"/>
      <c r="Z245" s="114"/>
      <c r="AA245" s="114"/>
      <c r="AB245" s="114"/>
      <c r="AC245" s="114"/>
      <c r="AD245" s="114"/>
      <c r="AE245" s="114"/>
      <c r="AF245" s="114"/>
      <c r="AG245" s="114"/>
      <c r="AH245" s="114"/>
      <c r="AI245" s="114"/>
      <c r="AJ245" s="114"/>
      <c r="AK245" s="114"/>
      <c r="AL245" s="114"/>
      <c r="AM245" s="114"/>
      <c r="AN245" s="114"/>
      <c r="AO245" s="114"/>
      <c r="AP245" s="114"/>
      <c r="AQ245" s="114"/>
      <c r="AR245" s="114"/>
      <c r="AS245" s="114"/>
      <c r="AT245" s="114"/>
      <c r="AU245" s="114"/>
      <c r="AV245" s="114"/>
      <c r="AW245" s="114"/>
      <c r="AX245" s="114"/>
      <c r="AY245" s="114"/>
      <c r="AZ245" s="114"/>
      <c r="BA245" s="114"/>
      <c r="BB245" s="114"/>
      <c r="BC245" s="114"/>
      <c r="BD245" s="114"/>
      <c r="BE245" s="114"/>
      <c r="BF245" s="114"/>
      <c r="BG245" s="114"/>
      <c r="BH245" s="114"/>
      <c r="BI245" s="114"/>
      <c r="BJ245" s="114"/>
      <c r="BK245" s="114"/>
      <c r="BL245" s="114"/>
      <c r="BM245" s="114"/>
      <c r="BN245" s="114"/>
      <c r="BO245" s="114"/>
      <c r="BP245" s="114"/>
      <c r="BQ245" s="114"/>
      <c r="BR245" s="114"/>
      <c r="BS245" s="114"/>
      <c r="BT245" s="114"/>
      <c r="BU245" s="114"/>
      <c r="BV245" s="114"/>
      <c r="BW245" s="114"/>
      <c r="BX245" s="114"/>
      <c r="BY245" s="114"/>
      <c r="BZ245" s="114"/>
      <c r="CA245" s="114"/>
    </row>
    <row r="246" spans="22:79">
      <c r="V246" s="114"/>
      <c r="W246" s="114"/>
      <c r="X246" s="114"/>
      <c r="Y246" s="114"/>
      <c r="Z246" s="114"/>
      <c r="AA246" s="114"/>
      <c r="AB246" s="114"/>
      <c r="AC246" s="114"/>
      <c r="AD246" s="114"/>
      <c r="AE246" s="114"/>
      <c r="AF246" s="114"/>
      <c r="AG246" s="114"/>
      <c r="AH246" s="114"/>
      <c r="AI246" s="114"/>
      <c r="AJ246" s="114"/>
      <c r="AK246" s="114"/>
      <c r="AL246" s="114"/>
      <c r="AM246" s="114"/>
      <c r="AN246" s="114"/>
      <c r="AO246" s="114"/>
      <c r="AP246" s="114"/>
      <c r="AQ246" s="114"/>
      <c r="AR246" s="114"/>
      <c r="AS246" s="114"/>
      <c r="AT246" s="114"/>
      <c r="AU246" s="114"/>
      <c r="AV246" s="114"/>
      <c r="AW246" s="114"/>
      <c r="AX246" s="114"/>
      <c r="AY246" s="114"/>
      <c r="AZ246" s="114"/>
      <c r="BA246" s="114"/>
      <c r="BB246" s="114"/>
      <c r="BC246" s="114"/>
      <c r="BD246" s="114"/>
      <c r="BE246" s="114"/>
      <c r="BF246" s="114"/>
      <c r="BG246" s="114"/>
      <c r="BH246" s="114"/>
      <c r="BI246" s="114"/>
      <c r="BJ246" s="114"/>
      <c r="BK246" s="114"/>
      <c r="BL246" s="114"/>
      <c r="BM246" s="114"/>
      <c r="BN246" s="114"/>
      <c r="BO246" s="114"/>
      <c r="BP246" s="114"/>
      <c r="BQ246" s="114"/>
      <c r="BR246" s="114"/>
      <c r="BS246" s="114"/>
      <c r="BT246" s="114"/>
      <c r="BU246" s="114"/>
      <c r="BV246" s="114"/>
      <c r="BW246" s="114"/>
      <c r="BX246" s="114"/>
      <c r="BY246" s="114"/>
      <c r="BZ246" s="114"/>
      <c r="CA246" s="114"/>
    </row>
    <row r="247" spans="22:79">
      <c r="V247" s="114"/>
      <c r="W247" s="114"/>
      <c r="X247" s="114"/>
      <c r="Y247" s="114"/>
      <c r="Z247" s="114"/>
      <c r="AA247" s="114"/>
      <c r="AB247" s="114"/>
      <c r="AC247" s="114"/>
      <c r="AD247" s="114"/>
      <c r="AE247" s="114"/>
      <c r="AF247" s="114"/>
      <c r="AG247" s="114"/>
      <c r="AH247" s="114"/>
      <c r="AI247" s="114"/>
      <c r="AJ247" s="114"/>
      <c r="AK247" s="114"/>
      <c r="AL247" s="114"/>
      <c r="AM247" s="114"/>
      <c r="AN247" s="114"/>
      <c r="AO247" s="114"/>
      <c r="AP247" s="114"/>
      <c r="AQ247" s="114"/>
      <c r="AR247" s="114"/>
      <c r="AS247" s="114"/>
      <c r="AT247" s="114"/>
      <c r="AU247" s="114"/>
      <c r="AV247" s="114"/>
      <c r="AW247" s="114"/>
      <c r="AX247" s="114"/>
      <c r="AY247" s="114"/>
      <c r="AZ247" s="114"/>
      <c r="BA247" s="114"/>
      <c r="BB247" s="114"/>
      <c r="BC247" s="114"/>
      <c r="BD247" s="114"/>
      <c r="BE247" s="114"/>
      <c r="BF247" s="114"/>
      <c r="BG247" s="114"/>
      <c r="BH247" s="114"/>
      <c r="BI247" s="114"/>
      <c r="BJ247" s="114"/>
      <c r="BK247" s="114"/>
      <c r="BL247" s="114"/>
      <c r="BM247" s="114"/>
      <c r="BN247" s="114"/>
      <c r="BO247" s="114"/>
      <c r="BP247" s="114"/>
      <c r="BQ247" s="114"/>
      <c r="BR247" s="114"/>
      <c r="BS247" s="114"/>
      <c r="BT247" s="114"/>
      <c r="BU247" s="114"/>
      <c r="BV247" s="114"/>
      <c r="BW247" s="114"/>
      <c r="BX247" s="114"/>
      <c r="BY247" s="114"/>
      <c r="BZ247" s="114"/>
      <c r="CA247" s="114"/>
    </row>
    <row r="248" spans="22:79">
      <c r="V248" s="114"/>
      <c r="W248" s="114"/>
      <c r="X248" s="114"/>
      <c r="Y248" s="114"/>
      <c r="Z248" s="114"/>
      <c r="AA248" s="114"/>
      <c r="AB248" s="114"/>
      <c r="AC248" s="114"/>
      <c r="AD248" s="114"/>
      <c r="AE248" s="114"/>
      <c r="AF248" s="114"/>
      <c r="AG248" s="114"/>
      <c r="AH248" s="114"/>
      <c r="AI248" s="114"/>
      <c r="AJ248" s="114"/>
      <c r="AK248" s="114"/>
      <c r="AL248" s="114"/>
      <c r="AM248" s="114"/>
      <c r="AN248" s="114"/>
      <c r="AO248" s="114"/>
      <c r="AP248" s="114"/>
      <c r="AQ248" s="114"/>
      <c r="AR248" s="114"/>
      <c r="AS248" s="114"/>
      <c r="AT248" s="114"/>
      <c r="AU248" s="114"/>
      <c r="AV248" s="114"/>
      <c r="AW248" s="114"/>
      <c r="AX248" s="114"/>
      <c r="AY248" s="114"/>
      <c r="AZ248" s="114"/>
      <c r="BA248" s="114"/>
      <c r="BB248" s="114"/>
      <c r="BC248" s="114"/>
      <c r="BD248" s="114"/>
      <c r="BE248" s="114"/>
      <c r="BF248" s="114"/>
      <c r="BG248" s="114"/>
      <c r="BH248" s="114"/>
      <c r="BI248" s="114"/>
      <c r="BJ248" s="114"/>
      <c r="BK248" s="114"/>
      <c r="BL248" s="114"/>
      <c r="BM248" s="114"/>
      <c r="BN248" s="114"/>
      <c r="BO248" s="114"/>
      <c r="BP248" s="114"/>
      <c r="BQ248" s="114"/>
      <c r="BR248" s="114"/>
      <c r="BS248" s="114"/>
      <c r="BT248" s="114"/>
      <c r="BU248" s="114"/>
      <c r="BV248" s="114"/>
      <c r="BW248" s="114"/>
      <c r="BX248" s="114"/>
      <c r="BY248" s="114"/>
      <c r="BZ248" s="114"/>
      <c r="CA248" s="114"/>
    </row>
    <row r="249" spans="22:79">
      <c r="V249" s="114"/>
      <c r="W249" s="114"/>
      <c r="X249" s="114"/>
      <c r="Y249" s="114"/>
      <c r="Z249" s="114"/>
      <c r="AA249" s="114"/>
      <c r="AB249" s="114"/>
      <c r="AC249" s="114"/>
      <c r="AD249" s="114"/>
      <c r="AE249" s="114"/>
      <c r="AF249" s="114"/>
      <c r="AG249" s="114"/>
      <c r="AH249" s="114"/>
      <c r="AI249" s="114"/>
      <c r="AJ249" s="114"/>
      <c r="AK249" s="114"/>
      <c r="AL249" s="114"/>
      <c r="AM249" s="114"/>
      <c r="AN249" s="114"/>
      <c r="AO249" s="114"/>
      <c r="AP249" s="114"/>
      <c r="AQ249" s="114"/>
      <c r="AR249" s="114"/>
      <c r="AS249" s="114"/>
      <c r="AT249" s="114"/>
      <c r="AU249" s="114"/>
      <c r="AV249" s="114"/>
      <c r="AW249" s="114"/>
      <c r="AX249" s="114"/>
      <c r="AY249" s="114"/>
      <c r="AZ249" s="114"/>
      <c r="BA249" s="114"/>
      <c r="BB249" s="114"/>
      <c r="BC249" s="114"/>
      <c r="BD249" s="114"/>
      <c r="BE249" s="114"/>
      <c r="BF249" s="114"/>
      <c r="BG249" s="114"/>
      <c r="BH249" s="114"/>
      <c r="BI249" s="114"/>
      <c r="BJ249" s="114"/>
      <c r="BK249" s="114"/>
      <c r="BL249" s="114"/>
      <c r="BM249" s="114"/>
      <c r="BN249" s="114"/>
      <c r="BO249" s="114"/>
      <c r="BP249" s="114"/>
      <c r="BQ249" s="114"/>
      <c r="BR249" s="114"/>
      <c r="BS249" s="114"/>
      <c r="BT249" s="114"/>
      <c r="BU249" s="114"/>
      <c r="BV249" s="114"/>
      <c r="BW249" s="114"/>
      <c r="BX249" s="114"/>
      <c r="BY249" s="114"/>
      <c r="BZ249" s="114"/>
      <c r="CA249" s="114"/>
    </row>
    <row r="250" spans="22:79">
      <c r="V250" s="114"/>
      <c r="W250" s="114"/>
      <c r="X250" s="114"/>
      <c r="Y250" s="114"/>
      <c r="Z250" s="114"/>
      <c r="AA250" s="114"/>
      <c r="AB250" s="114"/>
      <c r="AC250" s="114"/>
      <c r="AD250" s="114"/>
      <c r="AE250" s="114"/>
      <c r="AF250" s="114"/>
      <c r="AG250" s="114"/>
      <c r="AH250" s="114"/>
      <c r="AI250" s="114"/>
      <c r="AJ250" s="114"/>
      <c r="AK250" s="114"/>
      <c r="AL250" s="114"/>
      <c r="AM250" s="114"/>
      <c r="AN250" s="114"/>
      <c r="AO250" s="114"/>
      <c r="AP250" s="114"/>
      <c r="AQ250" s="114"/>
      <c r="AR250" s="114"/>
      <c r="AS250" s="114"/>
      <c r="AT250" s="114"/>
      <c r="AU250" s="114"/>
      <c r="AV250" s="114"/>
      <c r="AW250" s="114"/>
      <c r="AX250" s="114"/>
      <c r="AY250" s="114"/>
      <c r="AZ250" s="114"/>
      <c r="BA250" s="114"/>
      <c r="BB250" s="114"/>
      <c r="BC250" s="114"/>
      <c r="BD250" s="114"/>
      <c r="BE250" s="114"/>
      <c r="BF250" s="114"/>
      <c r="BG250" s="114"/>
      <c r="BH250" s="114"/>
      <c r="BI250" s="114"/>
      <c r="BJ250" s="114"/>
      <c r="BK250" s="114"/>
      <c r="BL250" s="114"/>
      <c r="BM250" s="114"/>
      <c r="BN250" s="114"/>
      <c r="BO250" s="114"/>
      <c r="BP250" s="114"/>
      <c r="BQ250" s="114"/>
      <c r="BR250" s="114"/>
      <c r="BS250" s="114"/>
      <c r="BT250" s="114"/>
      <c r="BU250" s="114"/>
      <c r="BV250" s="114"/>
      <c r="BW250" s="114"/>
      <c r="BX250" s="114"/>
      <c r="BY250" s="114"/>
      <c r="BZ250" s="114"/>
      <c r="CA250" s="114"/>
    </row>
    <row r="251" spans="22:79">
      <c r="V251" s="114"/>
      <c r="W251" s="114"/>
      <c r="X251" s="114"/>
      <c r="Y251" s="114"/>
      <c r="Z251" s="114"/>
      <c r="AA251" s="114"/>
      <c r="AB251" s="114"/>
      <c r="AC251" s="114"/>
      <c r="AD251" s="114"/>
      <c r="AE251" s="114"/>
      <c r="AF251" s="114"/>
      <c r="AG251" s="114"/>
      <c r="AH251" s="114"/>
      <c r="AI251" s="114"/>
      <c r="AJ251" s="114"/>
      <c r="AK251" s="114"/>
      <c r="AL251" s="114"/>
      <c r="AM251" s="114"/>
      <c r="AN251" s="114"/>
      <c r="AO251" s="114"/>
      <c r="AP251" s="114"/>
      <c r="AQ251" s="114"/>
      <c r="AR251" s="114"/>
      <c r="AS251" s="114"/>
      <c r="AT251" s="114"/>
      <c r="AU251" s="114"/>
      <c r="AV251" s="114"/>
      <c r="AW251" s="114"/>
      <c r="AX251" s="114"/>
      <c r="AY251" s="114"/>
      <c r="AZ251" s="114"/>
      <c r="BA251" s="114"/>
      <c r="BB251" s="114"/>
      <c r="BC251" s="114"/>
      <c r="BD251" s="114"/>
      <c r="BE251" s="114"/>
      <c r="BF251" s="114"/>
      <c r="BG251" s="114"/>
      <c r="BH251" s="114"/>
      <c r="BI251" s="114"/>
      <c r="BJ251" s="114"/>
      <c r="BK251" s="114"/>
      <c r="BL251" s="114"/>
      <c r="BM251" s="114"/>
      <c r="BN251" s="114"/>
      <c r="BO251" s="114"/>
      <c r="BP251" s="114"/>
      <c r="BQ251" s="114"/>
      <c r="BR251" s="114"/>
      <c r="BS251" s="114"/>
      <c r="BT251" s="114"/>
      <c r="BU251" s="114"/>
      <c r="BV251" s="114"/>
      <c r="BW251" s="114"/>
      <c r="BX251" s="114"/>
      <c r="BY251" s="114"/>
      <c r="BZ251" s="114"/>
      <c r="CA251" s="114"/>
    </row>
    <row r="252" spans="22:79">
      <c r="V252" s="114"/>
      <c r="W252" s="114"/>
      <c r="X252" s="114"/>
      <c r="Y252" s="114"/>
      <c r="Z252" s="114"/>
      <c r="AA252" s="114"/>
      <c r="AB252" s="114"/>
      <c r="AC252" s="114"/>
      <c r="AD252" s="114"/>
      <c r="AE252" s="114"/>
      <c r="AF252" s="114"/>
      <c r="AG252" s="114"/>
      <c r="AH252" s="114"/>
      <c r="AI252" s="114"/>
      <c r="AJ252" s="114"/>
      <c r="AK252" s="114"/>
      <c r="AL252" s="114"/>
      <c r="AM252" s="114"/>
      <c r="AN252" s="114"/>
      <c r="AO252" s="114"/>
      <c r="AP252" s="114"/>
      <c r="AQ252" s="114"/>
      <c r="AR252" s="114"/>
      <c r="AS252" s="114"/>
      <c r="AT252" s="114"/>
      <c r="AU252" s="114"/>
      <c r="AV252" s="114"/>
      <c r="AW252" s="114"/>
      <c r="AX252" s="114"/>
      <c r="AY252" s="114"/>
      <c r="AZ252" s="114"/>
      <c r="BA252" s="114"/>
      <c r="BB252" s="114"/>
      <c r="BC252" s="114"/>
      <c r="BD252" s="114"/>
      <c r="BE252" s="114"/>
      <c r="BF252" s="114"/>
      <c r="BG252" s="114"/>
      <c r="BH252" s="114"/>
      <c r="BI252" s="114"/>
      <c r="BJ252" s="114"/>
      <c r="BK252" s="114"/>
      <c r="BL252" s="114"/>
      <c r="BM252" s="114"/>
      <c r="BN252" s="114"/>
      <c r="BO252" s="114"/>
      <c r="BP252" s="114"/>
      <c r="BQ252" s="114"/>
      <c r="BR252" s="114"/>
      <c r="BS252" s="114"/>
      <c r="BT252" s="114"/>
      <c r="BU252" s="114"/>
      <c r="BV252" s="114"/>
      <c r="BW252" s="114"/>
      <c r="BX252" s="114"/>
      <c r="BY252" s="114"/>
      <c r="BZ252" s="114"/>
      <c r="CA252" s="114"/>
    </row>
    <row r="253" spans="22:79">
      <c r="V253" s="114"/>
      <c r="W253" s="114"/>
      <c r="X253" s="114"/>
      <c r="Y253" s="114"/>
      <c r="Z253" s="114"/>
      <c r="AA253" s="114"/>
      <c r="AB253" s="114"/>
      <c r="AC253" s="114"/>
      <c r="AD253" s="114"/>
      <c r="AE253" s="114"/>
      <c r="AF253" s="114"/>
      <c r="AG253" s="114"/>
      <c r="AH253" s="114"/>
      <c r="AI253" s="114"/>
      <c r="AJ253" s="114"/>
      <c r="AK253" s="114"/>
      <c r="AL253" s="114"/>
      <c r="AM253" s="114"/>
      <c r="AN253" s="114"/>
      <c r="AO253" s="114"/>
      <c r="AP253" s="114"/>
      <c r="AQ253" s="114"/>
      <c r="AR253" s="114"/>
      <c r="AS253" s="114"/>
      <c r="AT253" s="114"/>
      <c r="AU253" s="114"/>
      <c r="AV253" s="114"/>
      <c r="AW253" s="114"/>
      <c r="AX253" s="114"/>
      <c r="AY253" s="114"/>
      <c r="AZ253" s="114"/>
      <c r="BA253" s="114"/>
      <c r="BB253" s="114"/>
      <c r="BC253" s="114"/>
      <c r="BD253" s="114"/>
      <c r="BE253" s="114"/>
      <c r="BF253" s="114"/>
      <c r="BG253" s="114"/>
      <c r="BH253" s="114"/>
      <c r="BI253" s="114"/>
      <c r="BJ253" s="114"/>
      <c r="BK253" s="114"/>
      <c r="BL253" s="114"/>
      <c r="BM253" s="114"/>
      <c r="BN253" s="114"/>
      <c r="BO253" s="114"/>
      <c r="BP253" s="114"/>
      <c r="BQ253" s="114"/>
      <c r="BR253" s="114"/>
      <c r="BS253" s="114"/>
      <c r="BT253" s="114"/>
      <c r="BU253" s="114"/>
      <c r="BV253" s="114"/>
      <c r="BW253" s="114"/>
      <c r="BX253" s="114"/>
      <c r="BY253" s="114"/>
      <c r="BZ253" s="114"/>
      <c r="CA253" s="114"/>
    </row>
    <row r="254" spans="22:79">
      <c r="V254" s="114"/>
      <c r="W254" s="114"/>
      <c r="X254" s="114"/>
      <c r="Y254" s="114"/>
      <c r="Z254" s="114"/>
      <c r="AA254" s="114"/>
      <c r="AB254" s="114"/>
      <c r="AC254" s="114"/>
      <c r="AD254" s="114"/>
      <c r="AE254" s="114"/>
      <c r="AF254" s="114"/>
      <c r="AG254" s="114"/>
      <c r="AH254" s="114"/>
      <c r="AI254" s="114"/>
      <c r="AJ254" s="114"/>
      <c r="AK254" s="114"/>
      <c r="AL254" s="114"/>
      <c r="AM254" s="114"/>
      <c r="AN254" s="114"/>
      <c r="AO254" s="114"/>
      <c r="AP254" s="114"/>
      <c r="AQ254" s="114"/>
      <c r="AR254" s="114"/>
      <c r="AS254" s="114"/>
      <c r="AT254" s="114"/>
      <c r="AU254" s="114"/>
      <c r="AV254" s="114"/>
      <c r="AW254" s="114"/>
      <c r="AX254" s="114"/>
      <c r="AY254" s="114"/>
      <c r="AZ254" s="114"/>
      <c r="BA254" s="114"/>
      <c r="BB254" s="114"/>
      <c r="BC254" s="114"/>
      <c r="BD254" s="114"/>
      <c r="BE254" s="114"/>
      <c r="BF254" s="114"/>
      <c r="BG254" s="114"/>
      <c r="BH254" s="114"/>
      <c r="BI254" s="114"/>
      <c r="BJ254" s="114"/>
      <c r="BK254" s="114"/>
      <c r="BL254" s="114"/>
      <c r="BM254" s="114"/>
      <c r="BN254" s="114"/>
      <c r="BO254" s="114"/>
      <c r="BP254" s="114"/>
      <c r="BQ254" s="114"/>
      <c r="BR254" s="114"/>
      <c r="BS254" s="114"/>
      <c r="BT254" s="114"/>
      <c r="BU254" s="114"/>
      <c r="BV254" s="114"/>
      <c r="BW254" s="114"/>
      <c r="BX254" s="114"/>
      <c r="BY254" s="114"/>
      <c r="BZ254" s="114"/>
      <c r="CA254" s="114"/>
    </row>
    <row r="255" spans="22:79">
      <c r="V255" s="114"/>
      <c r="W255" s="114"/>
      <c r="X255" s="114"/>
      <c r="Y255" s="114"/>
      <c r="Z255" s="114"/>
      <c r="AA255" s="114"/>
      <c r="AB255" s="114"/>
      <c r="AC255" s="114"/>
      <c r="AD255" s="114"/>
      <c r="AE255" s="114"/>
      <c r="AF255" s="114"/>
      <c r="AG255" s="114"/>
      <c r="AH255" s="114"/>
      <c r="AI255" s="114"/>
      <c r="AJ255" s="114"/>
      <c r="AK255" s="114"/>
      <c r="AL255" s="114"/>
      <c r="AM255" s="114"/>
      <c r="AN255" s="114"/>
      <c r="AO255" s="114"/>
      <c r="AP255" s="114"/>
      <c r="AQ255" s="114"/>
      <c r="AR255" s="114"/>
      <c r="AS255" s="114"/>
      <c r="AT255" s="114"/>
      <c r="AU255" s="114"/>
      <c r="AV255" s="114"/>
      <c r="AW255" s="114"/>
      <c r="AX255" s="114"/>
      <c r="AY255" s="114"/>
      <c r="AZ255" s="114"/>
      <c r="BA255" s="114"/>
      <c r="BB255" s="114"/>
      <c r="BC255" s="114"/>
      <c r="BD255" s="114"/>
      <c r="BE255" s="114"/>
      <c r="BF255" s="114"/>
      <c r="BG255" s="114"/>
      <c r="BH255" s="114"/>
      <c r="BI255" s="114"/>
      <c r="BJ255" s="114"/>
      <c r="BK255" s="114"/>
      <c r="BL255" s="114"/>
      <c r="BM255" s="114"/>
      <c r="BN255" s="114"/>
      <c r="BO255" s="114"/>
      <c r="BP255" s="114"/>
      <c r="BQ255" s="114"/>
      <c r="BR255" s="114"/>
      <c r="BS255" s="114"/>
      <c r="BT255" s="114"/>
      <c r="BU255" s="114"/>
      <c r="BV255" s="114"/>
      <c r="BW255" s="114"/>
      <c r="BX255" s="114"/>
      <c r="BY255" s="114"/>
      <c r="BZ255" s="114"/>
      <c r="CA255" s="114"/>
    </row>
    <row r="256" spans="22:79">
      <c r="V256" s="114"/>
      <c r="W256" s="114"/>
      <c r="X256" s="114"/>
      <c r="Y256" s="114"/>
      <c r="Z256" s="114"/>
      <c r="AA256" s="114"/>
      <c r="AB256" s="114"/>
      <c r="AC256" s="114"/>
      <c r="AD256" s="114"/>
      <c r="AE256" s="114"/>
      <c r="AF256" s="114"/>
      <c r="AG256" s="114"/>
      <c r="AH256" s="114"/>
      <c r="AI256" s="114"/>
      <c r="AJ256" s="114"/>
      <c r="AK256" s="114"/>
      <c r="AL256" s="114"/>
      <c r="AM256" s="114"/>
      <c r="AN256" s="114"/>
      <c r="AO256" s="114"/>
      <c r="AP256" s="114"/>
      <c r="AQ256" s="114"/>
      <c r="AR256" s="114"/>
      <c r="AS256" s="114"/>
      <c r="AT256" s="114"/>
      <c r="AU256" s="114"/>
      <c r="AV256" s="114"/>
      <c r="AW256" s="114"/>
      <c r="AX256" s="114"/>
      <c r="AY256" s="114"/>
      <c r="AZ256" s="114"/>
      <c r="BA256" s="114"/>
      <c r="BB256" s="114"/>
      <c r="BC256" s="114"/>
      <c r="BD256" s="114"/>
      <c r="BE256" s="114"/>
      <c r="BF256" s="114"/>
      <c r="BG256" s="114"/>
      <c r="BH256" s="114"/>
      <c r="BI256" s="114"/>
      <c r="BJ256" s="114"/>
      <c r="BK256" s="114"/>
      <c r="BL256" s="114"/>
      <c r="BM256" s="114"/>
      <c r="BN256" s="114"/>
      <c r="BO256" s="114"/>
      <c r="BP256" s="114"/>
      <c r="BQ256" s="114"/>
      <c r="BR256" s="114"/>
      <c r="BS256" s="114"/>
      <c r="BT256" s="114"/>
      <c r="BU256" s="114"/>
      <c r="BV256" s="114"/>
      <c r="BW256" s="114"/>
      <c r="BX256" s="114"/>
      <c r="BY256" s="114"/>
      <c r="BZ256" s="114"/>
      <c r="CA256" s="114"/>
    </row>
    <row r="257" spans="22:79">
      <c r="V257" s="114"/>
      <c r="W257" s="114"/>
      <c r="X257" s="114"/>
      <c r="Y257" s="114"/>
      <c r="Z257" s="114"/>
      <c r="AA257" s="114"/>
      <c r="AB257" s="114"/>
      <c r="AC257" s="114"/>
      <c r="AD257" s="114"/>
      <c r="AE257" s="114"/>
      <c r="AF257" s="114"/>
      <c r="AG257" s="114"/>
      <c r="AH257" s="114"/>
      <c r="AI257" s="114"/>
      <c r="AJ257" s="114"/>
      <c r="AK257" s="114"/>
      <c r="AL257" s="114"/>
      <c r="AM257" s="114"/>
      <c r="AN257" s="114"/>
      <c r="AO257" s="114"/>
      <c r="AP257" s="114"/>
      <c r="AQ257" s="114"/>
      <c r="AR257" s="114"/>
      <c r="AS257" s="114"/>
      <c r="AT257" s="114"/>
      <c r="AU257" s="114"/>
      <c r="AV257" s="114"/>
      <c r="AW257" s="114"/>
      <c r="AX257" s="114"/>
      <c r="AY257" s="114"/>
      <c r="AZ257" s="114"/>
      <c r="BA257" s="114"/>
      <c r="BB257" s="114"/>
      <c r="BC257" s="114"/>
      <c r="BD257" s="114"/>
      <c r="BE257" s="114"/>
      <c r="BF257" s="114"/>
      <c r="BG257" s="114"/>
      <c r="BH257" s="114"/>
      <c r="BI257" s="114"/>
      <c r="BJ257" s="114"/>
      <c r="BK257" s="114"/>
      <c r="BL257" s="114"/>
      <c r="BM257" s="114"/>
      <c r="BN257" s="114"/>
      <c r="BO257" s="114"/>
      <c r="BP257" s="114"/>
      <c r="BQ257" s="114"/>
      <c r="BR257" s="114"/>
      <c r="BS257" s="114"/>
      <c r="BT257" s="114"/>
      <c r="BU257" s="114"/>
      <c r="BV257" s="114"/>
      <c r="BW257" s="114"/>
      <c r="BX257" s="114"/>
      <c r="BY257" s="114"/>
      <c r="BZ257" s="114"/>
      <c r="CA257" s="114"/>
    </row>
    <row r="258" spans="22:79">
      <c r="V258" s="114"/>
      <c r="W258" s="114"/>
      <c r="X258" s="114"/>
      <c r="Y258" s="114"/>
      <c r="Z258" s="114"/>
      <c r="AA258" s="114"/>
      <c r="AB258" s="114"/>
      <c r="AC258" s="114"/>
      <c r="AD258" s="114"/>
      <c r="AE258" s="114"/>
      <c r="AF258" s="114"/>
      <c r="AG258" s="114"/>
      <c r="AH258" s="114"/>
      <c r="AI258" s="114"/>
      <c r="AJ258" s="114"/>
      <c r="AK258" s="114"/>
      <c r="AL258" s="114"/>
      <c r="AM258" s="114"/>
      <c r="AN258" s="114"/>
      <c r="AO258" s="114"/>
      <c r="AP258" s="114"/>
      <c r="AQ258" s="114"/>
      <c r="AR258" s="114"/>
      <c r="AS258" s="114"/>
      <c r="AT258" s="114"/>
      <c r="AU258" s="114"/>
      <c r="AV258" s="114"/>
      <c r="AW258" s="114"/>
      <c r="AX258" s="114"/>
      <c r="AY258" s="114"/>
      <c r="AZ258" s="114"/>
      <c r="BA258" s="114"/>
      <c r="BB258" s="114"/>
      <c r="BC258" s="114"/>
      <c r="BD258" s="114"/>
      <c r="BE258" s="114"/>
      <c r="BF258" s="114"/>
      <c r="BG258" s="114"/>
      <c r="BH258" s="114"/>
      <c r="BI258" s="114"/>
      <c r="BJ258" s="114"/>
      <c r="BK258" s="114"/>
      <c r="BL258" s="114"/>
      <c r="BM258" s="114"/>
      <c r="BN258" s="114"/>
      <c r="BO258" s="114"/>
      <c r="BP258" s="114"/>
      <c r="BQ258" s="114"/>
      <c r="BR258" s="114"/>
      <c r="BS258" s="114"/>
      <c r="BT258" s="114"/>
      <c r="BU258" s="114"/>
      <c r="BV258" s="114"/>
      <c r="BW258" s="114"/>
      <c r="BX258" s="114"/>
      <c r="BY258" s="114"/>
      <c r="BZ258" s="114"/>
      <c r="CA258" s="114"/>
    </row>
    <row r="259" spans="22:79">
      <c r="V259" s="114"/>
      <c r="W259" s="114"/>
      <c r="X259" s="114"/>
      <c r="Y259" s="114"/>
      <c r="Z259" s="114"/>
      <c r="AA259" s="114"/>
      <c r="AB259" s="114"/>
      <c r="AC259" s="114"/>
      <c r="AD259" s="114"/>
      <c r="AE259" s="114"/>
      <c r="AF259" s="114"/>
      <c r="AG259" s="114"/>
      <c r="AH259" s="114"/>
      <c r="AI259" s="114"/>
      <c r="AJ259" s="114"/>
      <c r="AK259" s="114"/>
      <c r="AL259" s="114"/>
      <c r="AM259" s="114"/>
      <c r="AN259" s="114"/>
      <c r="AO259" s="114"/>
      <c r="AP259" s="114"/>
      <c r="AQ259" s="114"/>
      <c r="AR259" s="114"/>
      <c r="AS259" s="114"/>
      <c r="AT259" s="114"/>
      <c r="AU259" s="114"/>
      <c r="AV259" s="114"/>
      <c r="AW259" s="114"/>
      <c r="AX259" s="114"/>
      <c r="AY259" s="114"/>
      <c r="AZ259" s="114"/>
      <c r="BA259" s="114"/>
      <c r="BB259" s="114"/>
      <c r="BC259" s="114"/>
      <c r="BD259" s="114"/>
      <c r="BE259" s="114"/>
      <c r="BF259" s="114"/>
      <c r="BG259" s="114"/>
      <c r="BH259" s="114"/>
      <c r="BI259" s="114"/>
      <c r="BJ259" s="114"/>
      <c r="BK259" s="114"/>
      <c r="BL259" s="114"/>
      <c r="BM259" s="114"/>
      <c r="BN259" s="114"/>
      <c r="BO259" s="114"/>
      <c r="BP259" s="114"/>
      <c r="BQ259" s="114"/>
      <c r="BR259" s="114"/>
      <c r="BS259" s="114"/>
      <c r="BT259" s="114"/>
      <c r="BU259" s="114"/>
      <c r="BV259" s="114"/>
      <c r="BW259" s="114"/>
      <c r="BX259" s="114"/>
      <c r="BY259" s="114"/>
      <c r="BZ259" s="114"/>
      <c r="CA259" s="114"/>
    </row>
    <row r="260" spans="22:79">
      <c r="V260" s="114"/>
      <c r="W260" s="114"/>
      <c r="X260" s="114"/>
      <c r="Y260" s="114"/>
      <c r="Z260" s="114"/>
      <c r="AA260" s="114"/>
      <c r="AB260" s="114"/>
      <c r="AC260" s="114"/>
      <c r="AD260" s="114"/>
      <c r="AE260" s="114"/>
      <c r="AF260" s="114"/>
      <c r="AG260" s="114"/>
      <c r="AH260" s="114"/>
      <c r="AI260" s="114"/>
      <c r="AJ260" s="114"/>
      <c r="AK260" s="114"/>
      <c r="AL260" s="114"/>
      <c r="AM260" s="114"/>
      <c r="AN260" s="114"/>
      <c r="AO260" s="114"/>
      <c r="AP260" s="114"/>
      <c r="AQ260" s="114"/>
      <c r="AR260" s="114"/>
      <c r="AS260" s="114"/>
      <c r="AT260" s="114"/>
      <c r="AU260" s="114"/>
      <c r="AV260" s="114"/>
      <c r="AW260" s="114"/>
      <c r="AX260" s="114"/>
      <c r="AY260" s="114"/>
      <c r="AZ260" s="114"/>
      <c r="BA260" s="114"/>
      <c r="BB260" s="114"/>
      <c r="BC260" s="114"/>
      <c r="BD260" s="114"/>
      <c r="BE260" s="114"/>
      <c r="BF260" s="114"/>
      <c r="BG260" s="114"/>
      <c r="BH260" s="114"/>
      <c r="BI260" s="114"/>
      <c r="BJ260" s="114"/>
      <c r="BK260" s="114"/>
      <c r="BL260" s="114"/>
      <c r="BM260" s="114"/>
      <c r="BN260" s="114"/>
      <c r="BO260" s="114"/>
      <c r="BP260" s="114"/>
      <c r="BQ260" s="114"/>
      <c r="BR260" s="114"/>
      <c r="BS260" s="114"/>
      <c r="BT260" s="114"/>
      <c r="BU260" s="114"/>
      <c r="BV260" s="114"/>
      <c r="BW260" s="114"/>
      <c r="BX260" s="114"/>
      <c r="BY260" s="114"/>
      <c r="BZ260" s="114"/>
      <c r="CA260" s="114"/>
    </row>
    <row r="261" spans="22:79">
      <c r="V261" s="114"/>
      <c r="W261" s="114"/>
      <c r="X261" s="114"/>
      <c r="Y261" s="114"/>
      <c r="Z261" s="114"/>
      <c r="AA261" s="114"/>
      <c r="AB261" s="114"/>
      <c r="AC261" s="114"/>
      <c r="AD261" s="114"/>
      <c r="AE261" s="114"/>
      <c r="AF261" s="114"/>
      <c r="AG261" s="114"/>
      <c r="AH261" s="114"/>
      <c r="AI261" s="114"/>
      <c r="AJ261" s="114"/>
      <c r="AK261" s="114"/>
      <c r="AL261" s="114"/>
      <c r="AM261" s="114"/>
      <c r="AN261" s="114"/>
      <c r="AO261" s="114"/>
      <c r="AP261" s="114"/>
      <c r="AQ261" s="114"/>
      <c r="AR261" s="114"/>
      <c r="AS261" s="114"/>
      <c r="AT261" s="114"/>
      <c r="AU261" s="114"/>
      <c r="AV261" s="114"/>
      <c r="AW261" s="114"/>
      <c r="AX261" s="114"/>
      <c r="AY261" s="114"/>
      <c r="AZ261" s="114"/>
      <c r="BA261" s="114"/>
      <c r="BB261" s="114"/>
      <c r="BC261" s="114"/>
      <c r="BD261" s="114"/>
      <c r="BE261" s="114"/>
      <c r="BF261" s="114"/>
      <c r="BG261" s="114"/>
      <c r="BH261" s="114"/>
      <c r="BI261" s="114"/>
      <c r="BJ261" s="114"/>
      <c r="BK261" s="114"/>
      <c r="BL261" s="114"/>
      <c r="BM261" s="114"/>
      <c r="BN261" s="114"/>
      <c r="BO261" s="114"/>
      <c r="BP261" s="114"/>
      <c r="BQ261" s="114"/>
      <c r="BR261" s="114"/>
      <c r="BS261" s="114"/>
      <c r="BT261" s="114"/>
      <c r="BU261" s="114"/>
      <c r="BV261" s="114"/>
      <c r="BW261" s="114"/>
      <c r="BX261" s="114"/>
      <c r="BY261" s="114"/>
      <c r="BZ261" s="114"/>
      <c r="CA261" s="114"/>
    </row>
    <row r="262" spans="22:79">
      <c r="V262" s="114"/>
      <c r="W262" s="114"/>
      <c r="X262" s="114"/>
      <c r="Y262" s="114"/>
      <c r="Z262" s="114"/>
      <c r="AA262" s="114"/>
      <c r="AB262" s="114"/>
      <c r="AC262" s="114"/>
      <c r="AD262" s="114"/>
      <c r="AE262" s="114"/>
      <c r="AF262" s="114"/>
      <c r="AG262" s="114"/>
      <c r="AH262" s="114"/>
      <c r="AI262" s="114"/>
      <c r="AJ262" s="114"/>
      <c r="AK262" s="114"/>
      <c r="AL262" s="114"/>
      <c r="AM262" s="114"/>
      <c r="AN262" s="114"/>
      <c r="AO262" s="114"/>
      <c r="AP262" s="114"/>
      <c r="AQ262" s="114"/>
      <c r="AR262" s="114"/>
      <c r="AS262" s="114"/>
      <c r="AT262" s="114"/>
      <c r="AU262" s="114"/>
      <c r="AV262" s="114"/>
      <c r="AW262" s="114"/>
      <c r="AX262" s="114"/>
      <c r="AY262" s="114"/>
      <c r="AZ262" s="114"/>
      <c r="BA262" s="114"/>
      <c r="BB262" s="114"/>
      <c r="BC262" s="114"/>
      <c r="BD262" s="114"/>
      <c r="BE262" s="114"/>
      <c r="BF262" s="114"/>
      <c r="BG262" s="114"/>
      <c r="BH262" s="114"/>
      <c r="BI262" s="114"/>
      <c r="BJ262" s="114"/>
      <c r="BK262" s="114"/>
      <c r="BL262" s="114"/>
      <c r="BM262" s="114"/>
      <c r="BN262" s="114"/>
      <c r="BO262" s="114"/>
      <c r="BP262" s="114"/>
      <c r="BQ262" s="114"/>
      <c r="BR262" s="114"/>
      <c r="BS262" s="114"/>
      <c r="BT262" s="114"/>
      <c r="BU262" s="114"/>
      <c r="BV262" s="114"/>
      <c r="BW262" s="114"/>
      <c r="BX262" s="114"/>
      <c r="BY262" s="114"/>
      <c r="BZ262" s="114"/>
      <c r="CA262" s="114"/>
    </row>
    <row r="263" spans="22:79">
      <c r="V263" s="114"/>
      <c r="W263" s="114"/>
      <c r="X263" s="114"/>
      <c r="Y263" s="114"/>
      <c r="Z263" s="114"/>
      <c r="AA263" s="114"/>
      <c r="AB263" s="114"/>
      <c r="AC263" s="114"/>
      <c r="AD263" s="114"/>
      <c r="AE263" s="114"/>
      <c r="AF263" s="114"/>
      <c r="AG263" s="114"/>
      <c r="AH263" s="114"/>
      <c r="AI263" s="114"/>
      <c r="AJ263" s="114"/>
      <c r="AK263" s="114"/>
      <c r="AL263" s="114"/>
      <c r="AM263" s="114"/>
      <c r="AN263" s="114"/>
      <c r="AO263" s="114"/>
      <c r="AP263" s="114"/>
      <c r="AQ263" s="114"/>
      <c r="AR263" s="114"/>
      <c r="AS263" s="114"/>
      <c r="AT263" s="114"/>
      <c r="AU263" s="114"/>
      <c r="AV263" s="114"/>
      <c r="AW263" s="114"/>
      <c r="AX263" s="114"/>
      <c r="AY263" s="114"/>
      <c r="AZ263" s="114"/>
      <c r="BA263" s="114"/>
      <c r="BB263" s="114"/>
      <c r="BC263" s="114"/>
      <c r="BD263" s="114"/>
      <c r="BE263" s="114"/>
      <c r="BF263" s="114"/>
      <c r="BG263" s="114"/>
      <c r="BH263" s="114"/>
      <c r="BI263" s="114"/>
      <c r="BJ263" s="114"/>
      <c r="BK263" s="114"/>
      <c r="BL263" s="114"/>
      <c r="BM263" s="114"/>
      <c r="BN263" s="114"/>
      <c r="BO263" s="114"/>
      <c r="BP263" s="114"/>
      <c r="BQ263" s="114"/>
      <c r="BR263" s="114"/>
      <c r="BS263" s="114"/>
      <c r="BT263" s="114"/>
      <c r="BU263" s="114"/>
      <c r="BV263" s="114"/>
      <c r="BW263" s="114"/>
      <c r="BX263" s="114"/>
      <c r="BY263" s="114"/>
      <c r="BZ263" s="114"/>
      <c r="CA263" s="114"/>
    </row>
    <row r="264" spans="22:79">
      <c r="V264" s="114"/>
      <c r="W264" s="114"/>
      <c r="X264" s="114"/>
      <c r="Y264" s="114"/>
      <c r="Z264" s="114"/>
      <c r="AA264" s="114"/>
      <c r="AB264" s="114"/>
      <c r="AC264" s="114"/>
      <c r="AD264" s="114"/>
      <c r="AE264" s="114"/>
      <c r="AF264" s="114"/>
      <c r="AG264" s="114"/>
      <c r="AH264" s="114"/>
      <c r="AI264" s="114"/>
      <c r="AJ264" s="114"/>
      <c r="AK264" s="114"/>
      <c r="AL264" s="114"/>
      <c r="AM264" s="114"/>
      <c r="AN264" s="114"/>
      <c r="AO264" s="114"/>
      <c r="AP264" s="114"/>
      <c r="AQ264" s="114"/>
      <c r="AR264" s="114"/>
      <c r="AS264" s="114"/>
      <c r="AT264" s="114"/>
      <c r="AU264" s="114"/>
      <c r="AV264" s="114"/>
      <c r="AW264" s="114"/>
      <c r="AX264" s="114"/>
      <c r="AY264" s="114"/>
      <c r="AZ264" s="114"/>
      <c r="BA264" s="114"/>
      <c r="BB264" s="114"/>
      <c r="BC264" s="114"/>
      <c r="BD264" s="114"/>
      <c r="BE264" s="114"/>
      <c r="BF264" s="114"/>
      <c r="BG264" s="114"/>
      <c r="BH264" s="114"/>
      <c r="BI264" s="114"/>
      <c r="BJ264" s="114"/>
      <c r="BK264" s="114"/>
      <c r="BL264" s="114"/>
      <c r="BM264" s="114"/>
      <c r="BN264" s="114"/>
      <c r="BO264" s="114"/>
      <c r="BP264" s="114"/>
      <c r="BQ264" s="114"/>
      <c r="BR264" s="114"/>
      <c r="BS264" s="114"/>
      <c r="BT264" s="114"/>
      <c r="BU264" s="114"/>
      <c r="BV264" s="114"/>
      <c r="BW264" s="114"/>
      <c r="BX264" s="114"/>
      <c r="BY264" s="114"/>
      <c r="BZ264" s="114"/>
      <c r="CA264" s="114"/>
    </row>
    <row r="265" spans="22:79">
      <c r="V265" s="114"/>
      <c r="W265" s="114"/>
      <c r="X265" s="114"/>
      <c r="Y265" s="114"/>
      <c r="Z265" s="114"/>
      <c r="AA265" s="114"/>
      <c r="AB265" s="114"/>
      <c r="AC265" s="114"/>
      <c r="AD265" s="114"/>
      <c r="AE265" s="114"/>
      <c r="AF265" s="114"/>
      <c r="AG265" s="114"/>
      <c r="AH265" s="114"/>
      <c r="AI265" s="114"/>
      <c r="AJ265" s="114"/>
      <c r="AK265" s="114"/>
      <c r="AL265" s="114"/>
      <c r="AM265" s="114"/>
      <c r="AN265" s="114"/>
      <c r="AO265" s="114"/>
      <c r="AP265" s="114"/>
      <c r="AQ265" s="114"/>
      <c r="AR265" s="114"/>
      <c r="AS265" s="114"/>
      <c r="AT265" s="114"/>
      <c r="AU265" s="114"/>
      <c r="AV265" s="114"/>
      <c r="AW265" s="114"/>
      <c r="AX265" s="114"/>
      <c r="AY265" s="114"/>
      <c r="AZ265" s="114"/>
      <c r="BA265" s="114"/>
      <c r="BB265" s="114"/>
      <c r="BC265" s="114"/>
      <c r="BD265" s="114"/>
      <c r="BE265" s="114"/>
      <c r="BF265" s="114"/>
      <c r="BG265" s="114"/>
      <c r="BH265" s="114"/>
      <c r="BI265" s="114"/>
      <c r="BJ265" s="114"/>
      <c r="BK265" s="114"/>
      <c r="BL265" s="114"/>
      <c r="BM265" s="114"/>
      <c r="BN265" s="114"/>
      <c r="BO265" s="114"/>
      <c r="BP265" s="114"/>
      <c r="BQ265" s="114"/>
      <c r="BR265" s="114"/>
      <c r="BS265" s="114"/>
      <c r="BT265" s="114"/>
      <c r="BU265" s="114"/>
      <c r="BV265" s="114"/>
      <c r="BW265" s="114"/>
      <c r="BX265" s="114"/>
      <c r="BY265" s="114"/>
      <c r="BZ265" s="114"/>
      <c r="CA265" s="114"/>
    </row>
    <row r="266" spans="22:79">
      <c r="V266" s="114"/>
      <c r="W266" s="114"/>
      <c r="X266" s="114"/>
      <c r="Y266" s="114"/>
      <c r="Z266" s="114"/>
      <c r="AA266" s="114"/>
      <c r="AB266" s="114"/>
      <c r="AC266" s="114"/>
      <c r="AD266" s="114"/>
      <c r="AE266" s="114"/>
      <c r="AF266" s="114"/>
      <c r="AG266" s="114"/>
      <c r="AH266" s="114"/>
      <c r="AI266" s="114"/>
      <c r="AJ266" s="114"/>
      <c r="AK266" s="114"/>
      <c r="AL266" s="114"/>
      <c r="AM266" s="114"/>
      <c r="AN266" s="114"/>
      <c r="AO266" s="114"/>
      <c r="AP266" s="114"/>
      <c r="AQ266" s="114"/>
      <c r="AR266" s="114"/>
      <c r="AS266" s="114"/>
      <c r="AT266" s="114"/>
      <c r="AU266" s="114"/>
      <c r="AV266" s="114"/>
      <c r="AW266" s="114"/>
      <c r="AX266" s="114"/>
      <c r="AY266" s="114"/>
      <c r="AZ266" s="114"/>
      <c r="BA266" s="114"/>
      <c r="BB266" s="114"/>
      <c r="BC266" s="114"/>
      <c r="BD266" s="114"/>
      <c r="BE266" s="114"/>
      <c r="BF266" s="114"/>
      <c r="BG266" s="114"/>
      <c r="BH266" s="114"/>
      <c r="BI266" s="114"/>
      <c r="BJ266" s="114"/>
      <c r="BK266" s="114"/>
      <c r="BL266" s="114"/>
      <c r="BM266" s="114"/>
      <c r="BN266" s="114"/>
      <c r="BO266" s="114"/>
      <c r="BP266" s="114"/>
      <c r="BQ266" s="114"/>
      <c r="BR266" s="114"/>
      <c r="BS266" s="114"/>
      <c r="BT266" s="114"/>
      <c r="BU266" s="114"/>
      <c r="BV266" s="114"/>
      <c r="BW266" s="114"/>
      <c r="BX266" s="114"/>
      <c r="BY266" s="114"/>
      <c r="BZ266" s="114"/>
      <c r="CA266" s="114"/>
    </row>
    <row r="267" spans="22:79">
      <c r="V267" s="114"/>
      <c r="W267" s="114"/>
      <c r="X267" s="114"/>
      <c r="Y267" s="114"/>
      <c r="Z267" s="114"/>
      <c r="AA267" s="114"/>
      <c r="AB267" s="114"/>
      <c r="AC267" s="114"/>
      <c r="AD267" s="114"/>
      <c r="AE267" s="114"/>
      <c r="AF267" s="114"/>
      <c r="AG267" s="114"/>
      <c r="AH267" s="114"/>
      <c r="AI267" s="114"/>
      <c r="AJ267" s="114"/>
      <c r="AK267" s="114"/>
      <c r="AL267" s="114"/>
      <c r="AM267" s="114"/>
      <c r="AN267" s="114"/>
      <c r="AO267" s="114"/>
      <c r="AP267" s="114"/>
      <c r="AQ267" s="114"/>
      <c r="AR267" s="114"/>
      <c r="AS267" s="114"/>
      <c r="AT267" s="114"/>
      <c r="AU267" s="114"/>
      <c r="AV267" s="114"/>
      <c r="AW267" s="114"/>
      <c r="AX267" s="114"/>
      <c r="AY267" s="114"/>
      <c r="AZ267" s="114"/>
      <c r="BA267" s="114"/>
      <c r="BB267" s="114"/>
      <c r="BC267" s="114"/>
      <c r="BD267" s="114"/>
      <c r="BE267" s="114"/>
      <c r="BF267" s="114"/>
      <c r="BG267" s="114"/>
      <c r="BH267" s="114"/>
      <c r="BI267" s="114"/>
      <c r="BJ267" s="114"/>
      <c r="BK267" s="114"/>
      <c r="BL267" s="114"/>
      <c r="BM267" s="114"/>
      <c r="BN267" s="114"/>
      <c r="BO267" s="114"/>
      <c r="BP267" s="114"/>
      <c r="BQ267" s="114"/>
      <c r="BR267" s="114"/>
      <c r="BS267" s="114"/>
      <c r="BT267" s="114"/>
      <c r="BU267" s="114"/>
      <c r="BV267" s="114"/>
      <c r="BW267" s="114"/>
      <c r="BX267" s="114"/>
      <c r="BY267" s="114"/>
      <c r="BZ267" s="114"/>
      <c r="CA267" s="114"/>
    </row>
    <row r="268" spans="22:79">
      <c r="V268" s="114"/>
      <c r="W268" s="114"/>
      <c r="X268" s="114"/>
      <c r="Y268" s="114"/>
      <c r="Z268" s="114"/>
      <c r="AA268" s="114"/>
      <c r="AB268" s="114"/>
      <c r="AC268" s="114"/>
      <c r="AD268" s="114"/>
      <c r="AE268" s="114"/>
      <c r="AF268" s="114"/>
      <c r="AG268" s="114"/>
      <c r="AH268" s="114"/>
      <c r="AI268" s="114"/>
      <c r="AJ268" s="114"/>
      <c r="AK268" s="114"/>
      <c r="AL268" s="114"/>
      <c r="AM268" s="114"/>
      <c r="AN268" s="114"/>
      <c r="AO268" s="114"/>
      <c r="AP268" s="114"/>
      <c r="AQ268" s="114"/>
      <c r="AR268" s="114"/>
      <c r="AS268" s="114"/>
      <c r="AT268" s="114"/>
      <c r="AU268" s="114"/>
      <c r="AV268" s="114"/>
      <c r="AW268" s="114"/>
      <c r="AX268" s="114"/>
      <c r="AY268" s="114"/>
      <c r="AZ268" s="114"/>
      <c r="BA268" s="114"/>
      <c r="BB268" s="114"/>
      <c r="BC268" s="114"/>
      <c r="BD268" s="114"/>
      <c r="BE268" s="114"/>
      <c r="BF268" s="114"/>
      <c r="BG268" s="114"/>
      <c r="BH268" s="114"/>
      <c r="BI268" s="114"/>
      <c r="BJ268" s="114"/>
      <c r="BK268" s="114"/>
      <c r="BL268" s="114"/>
      <c r="BM268" s="114"/>
      <c r="BN268" s="114"/>
      <c r="BO268" s="114"/>
      <c r="BP268" s="114"/>
      <c r="BQ268" s="114"/>
      <c r="BR268" s="114"/>
      <c r="BS268" s="114"/>
      <c r="BT268" s="114"/>
      <c r="BU268" s="114"/>
      <c r="BV268" s="114"/>
      <c r="BW268" s="114"/>
      <c r="BX268" s="114"/>
      <c r="BY268" s="114"/>
      <c r="BZ268" s="114"/>
      <c r="CA268" s="114"/>
    </row>
    <row r="269" spans="22:79">
      <c r="V269" s="114"/>
      <c r="W269" s="114"/>
      <c r="X269" s="114"/>
      <c r="Y269" s="114"/>
      <c r="Z269" s="114"/>
      <c r="AA269" s="114"/>
      <c r="AB269" s="114"/>
      <c r="AC269" s="114"/>
      <c r="AD269" s="114"/>
      <c r="AE269" s="114"/>
      <c r="AF269" s="114"/>
      <c r="AG269" s="114"/>
      <c r="AH269" s="114"/>
      <c r="AI269" s="114"/>
      <c r="AJ269" s="114"/>
      <c r="AK269" s="114"/>
      <c r="AL269" s="114"/>
      <c r="AM269" s="114"/>
      <c r="AN269" s="114"/>
      <c r="AO269" s="114"/>
      <c r="AP269" s="114"/>
      <c r="AQ269" s="114"/>
      <c r="AR269" s="114"/>
      <c r="AS269" s="114"/>
      <c r="AT269" s="114"/>
      <c r="AU269" s="114"/>
      <c r="AV269" s="114"/>
      <c r="AW269" s="114"/>
      <c r="AX269" s="114"/>
      <c r="AY269" s="114"/>
      <c r="AZ269" s="114"/>
      <c r="BA269" s="114"/>
      <c r="BB269" s="114"/>
      <c r="BC269" s="114"/>
      <c r="BD269" s="114"/>
      <c r="BE269" s="114"/>
      <c r="BF269" s="114"/>
      <c r="BG269" s="114"/>
      <c r="BH269" s="114"/>
      <c r="BI269" s="114"/>
      <c r="BJ269" s="114"/>
      <c r="BK269" s="114"/>
      <c r="BL269" s="114"/>
      <c r="BM269" s="114"/>
      <c r="BN269" s="114"/>
      <c r="BO269" s="114"/>
      <c r="BP269" s="114"/>
      <c r="BQ269" s="114"/>
      <c r="BR269" s="114"/>
      <c r="BS269" s="114"/>
      <c r="BT269" s="114"/>
      <c r="BU269" s="114"/>
      <c r="BV269" s="114"/>
      <c r="BW269" s="114"/>
      <c r="BX269" s="114"/>
      <c r="BY269" s="114"/>
      <c r="BZ269" s="114"/>
      <c r="CA269" s="114"/>
    </row>
    <row r="270" spans="22:79">
      <c r="V270" s="114"/>
      <c r="W270" s="114"/>
      <c r="X270" s="114"/>
      <c r="Y270" s="114"/>
      <c r="Z270" s="114"/>
      <c r="AA270" s="114"/>
      <c r="AB270" s="114"/>
      <c r="AC270" s="114"/>
      <c r="AD270" s="114"/>
      <c r="AE270" s="114"/>
      <c r="AF270" s="114"/>
      <c r="AG270" s="114"/>
      <c r="AH270" s="114"/>
      <c r="AI270" s="114"/>
      <c r="AJ270" s="114"/>
      <c r="AK270" s="114"/>
      <c r="AL270" s="114"/>
      <c r="AM270" s="114"/>
      <c r="AN270" s="114"/>
      <c r="AO270" s="114"/>
      <c r="AP270" s="114"/>
      <c r="AQ270" s="114"/>
      <c r="AR270" s="114"/>
      <c r="AS270" s="114"/>
      <c r="AT270" s="114"/>
      <c r="AU270" s="114"/>
      <c r="AV270" s="114"/>
      <c r="AW270" s="114"/>
      <c r="AX270" s="114"/>
      <c r="AY270" s="114"/>
      <c r="AZ270" s="114"/>
      <c r="BA270" s="114"/>
      <c r="BB270" s="114"/>
      <c r="BC270" s="114"/>
      <c r="BD270" s="114"/>
      <c r="BE270" s="114"/>
      <c r="BF270" s="114"/>
      <c r="BG270" s="114"/>
      <c r="BH270" s="114"/>
      <c r="BI270" s="114"/>
      <c r="BJ270" s="114"/>
      <c r="BK270" s="114"/>
      <c r="BL270" s="114"/>
      <c r="BM270" s="114"/>
      <c r="BN270" s="114"/>
      <c r="BO270" s="114"/>
      <c r="BP270" s="114"/>
      <c r="BQ270" s="114"/>
      <c r="BR270" s="114"/>
      <c r="BS270" s="114"/>
      <c r="BT270" s="114"/>
      <c r="BU270" s="114"/>
      <c r="BV270" s="114"/>
      <c r="BW270" s="114"/>
      <c r="BX270" s="114"/>
      <c r="BY270" s="114"/>
      <c r="BZ270" s="114"/>
      <c r="CA270" s="114"/>
    </row>
    <row r="271" spans="22:79">
      <c r="V271" s="114"/>
      <c r="W271" s="114"/>
      <c r="X271" s="114"/>
      <c r="Y271" s="114"/>
      <c r="Z271" s="114"/>
      <c r="AA271" s="114"/>
      <c r="AB271" s="114"/>
      <c r="AC271" s="114"/>
      <c r="AD271" s="114"/>
      <c r="AE271" s="114"/>
      <c r="AF271" s="114"/>
      <c r="AG271" s="114"/>
      <c r="AH271" s="114"/>
      <c r="AI271" s="114"/>
      <c r="AJ271" s="114"/>
      <c r="AK271" s="114"/>
      <c r="AL271" s="114"/>
      <c r="AM271" s="114"/>
      <c r="AN271" s="114"/>
      <c r="AO271" s="114"/>
      <c r="AP271" s="114"/>
      <c r="AQ271" s="114"/>
      <c r="AR271" s="114"/>
      <c r="AS271" s="114"/>
      <c r="AT271" s="114"/>
      <c r="AU271" s="114"/>
      <c r="AV271" s="114"/>
      <c r="AW271" s="114"/>
      <c r="AX271" s="114"/>
      <c r="AY271" s="114"/>
      <c r="AZ271" s="114"/>
      <c r="BA271" s="114"/>
      <c r="BB271" s="114"/>
      <c r="BC271" s="114"/>
      <c r="BD271" s="114"/>
      <c r="BE271" s="114"/>
      <c r="BF271" s="114"/>
      <c r="BG271" s="114"/>
      <c r="BH271" s="114"/>
      <c r="BI271" s="114"/>
      <c r="BJ271" s="114"/>
      <c r="BK271" s="114"/>
      <c r="BL271" s="114"/>
      <c r="BM271" s="114"/>
      <c r="BN271" s="114"/>
      <c r="BO271" s="114"/>
      <c r="BP271" s="114"/>
      <c r="BQ271" s="114"/>
      <c r="BR271" s="114"/>
      <c r="BS271" s="114"/>
      <c r="BT271" s="114"/>
      <c r="BU271" s="114"/>
      <c r="BV271" s="114"/>
      <c r="BW271" s="114"/>
      <c r="BX271" s="114"/>
      <c r="BY271" s="114"/>
      <c r="BZ271" s="114"/>
      <c r="CA271" s="114"/>
    </row>
    <row r="272" spans="22:79">
      <c r="V272" s="114"/>
      <c r="W272" s="114"/>
      <c r="X272" s="114"/>
      <c r="Y272" s="114"/>
      <c r="Z272" s="114"/>
      <c r="AA272" s="114"/>
      <c r="AB272" s="114"/>
      <c r="AC272" s="114"/>
      <c r="AD272" s="114"/>
      <c r="AE272" s="114"/>
      <c r="AF272" s="114"/>
      <c r="AG272" s="114"/>
      <c r="AH272" s="114"/>
      <c r="AI272" s="114"/>
      <c r="AJ272" s="114"/>
      <c r="AK272" s="114"/>
      <c r="AL272" s="114"/>
      <c r="AM272" s="114"/>
      <c r="AN272" s="114"/>
      <c r="AO272" s="114"/>
      <c r="AP272" s="114"/>
      <c r="AQ272" s="114"/>
      <c r="AR272" s="114"/>
      <c r="AS272" s="114"/>
      <c r="AT272" s="114"/>
      <c r="AU272" s="114"/>
      <c r="AV272" s="114"/>
      <c r="AW272" s="114"/>
      <c r="AX272" s="114"/>
      <c r="AY272" s="114"/>
      <c r="AZ272" s="114"/>
      <c r="BA272" s="114"/>
      <c r="BB272" s="114"/>
      <c r="BC272" s="114"/>
      <c r="BD272" s="114"/>
      <c r="BE272" s="114"/>
      <c r="BF272" s="114"/>
      <c r="BG272" s="114"/>
      <c r="BH272" s="114"/>
      <c r="BI272" s="114"/>
      <c r="BJ272" s="114"/>
      <c r="BK272" s="114"/>
      <c r="BL272" s="114"/>
      <c r="BM272" s="114"/>
      <c r="BN272" s="114"/>
      <c r="BO272" s="114"/>
      <c r="BP272" s="114"/>
      <c r="BQ272" s="114"/>
      <c r="BR272" s="114"/>
      <c r="BS272" s="114"/>
      <c r="BT272" s="114"/>
      <c r="BU272" s="114"/>
      <c r="BV272" s="114"/>
      <c r="BW272" s="114"/>
      <c r="BX272" s="114"/>
      <c r="BY272" s="114"/>
      <c r="BZ272" s="114"/>
      <c r="CA272" s="114"/>
    </row>
    <row r="273" spans="22:79">
      <c r="V273" s="114"/>
      <c r="W273" s="114"/>
      <c r="X273" s="114"/>
      <c r="Y273" s="114"/>
      <c r="Z273" s="114"/>
      <c r="AA273" s="114"/>
      <c r="AB273" s="114"/>
      <c r="AC273" s="114"/>
      <c r="AD273" s="114"/>
      <c r="AE273" s="114"/>
      <c r="AF273" s="114"/>
      <c r="AG273" s="114"/>
      <c r="AH273" s="114"/>
      <c r="AI273" s="114"/>
      <c r="AJ273" s="114"/>
      <c r="AK273" s="114"/>
      <c r="AL273" s="114"/>
      <c r="AM273" s="114"/>
      <c r="AN273" s="114"/>
      <c r="AO273" s="114"/>
      <c r="AP273" s="114"/>
      <c r="AQ273" s="114"/>
      <c r="AR273" s="114"/>
      <c r="AS273" s="114"/>
      <c r="AT273" s="114"/>
      <c r="AU273" s="114"/>
      <c r="AV273" s="114"/>
      <c r="AW273" s="114"/>
      <c r="AX273" s="114"/>
      <c r="AY273" s="114"/>
      <c r="AZ273" s="114"/>
      <c r="BA273" s="114"/>
      <c r="BB273" s="114"/>
      <c r="BC273" s="114"/>
      <c r="BD273" s="114"/>
      <c r="BE273" s="114"/>
      <c r="BF273" s="114"/>
      <c r="BG273" s="114"/>
      <c r="BH273" s="114"/>
      <c r="BI273" s="114"/>
      <c r="BJ273" s="114"/>
      <c r="BK273" s="114"/>
      <c r="BL273" s="114"/>
      <c r="BM273" s="114"/>
      <c r="BN273" s="114"/>
      <c r="BO273" s="114"/>
      <c r="BP273" s="114"/>
      <c r="BQ273" s="114"/>
      <c r="BR273" s="114"/>
      <c r="BS273" s="114"/>
      <c r="BT273" s="114"/>
      <c r="BU273" s="114"/>
      <c r="BV273" s="114"/>
      <c r="BW273" s="114"/>
      <c r="BX273" s="114"/>
      <c r="BY273" s="114"/>
      <c r="BZ273" s="114"/>
      <c r="CA273" s="114"/>
    </row>
    <row r="274" spans="22:79">
      <c r="V274" s="114"/>
      <c r="W274" s="114"/>
      <c r="X274" s="114"/>
      <c r="Y274" s="114"/>
      <c r="Z274" s="114"/>
      <c r="AA274" s="114"/>
      <c r="AB274" s="114"/>
      <c r="AC274" s="114"/>
      <c r="AD274" s="114"/>
      <c r="AE274" s="114"/>
      <c r="AF274" s="114"/>
      <c r="AG274" s="114"/>
      <c r="AH274" s="114"/>
      <c r="AI274" s="114"/>
      <c r="AJ274" s="114"/>
      <c r="AK274" s="114"/>
      <c r="AL274" s="114"/>
      <c r="AM274" s="114"/>
      <c r="AN274" s="114"/>
      <c r="AO274" s="114"/>
      <c r="AP274" s="114"/>
      <c r="AQ274" s="114"/>
      <c r="AR274" s="114"/>
      <c r="AS274" s="114"/>
      <c r="AT274" s="114"/>
      <c r="AU274" s="114"/>
      <c r="AV274" s="114"/>
      <c r="AW274" s="114"/>
      <c r="AX274" s="114"/>
      <c r="AY274" s="114"/>
      <c r="AZ274" s="114"/>
      <c r="BA274" s="114"/>
      <c r="BB274" s="114"/>
      <c r="BC274" s="114"/>
      <c r="BD274" s="114"/>
      <c r="BE274" s="114"/>
      <c r="BF274" s="114"/>
      <c r="BG274" s="114"/>
      <c r="BH274" s="114"/>
      <c r="BI274" s="114"/>
      <c r="BJ274" s="114"/>
      <c r="BK274" s="114"/>
      <c r="BL274" s="114"/>
      <c r="BM274" s="114"/>
      <c r="BN274" s="114"/>
      <c r="BO274" s="114"/>
      <c r="BP274" s="114"/>
      <c r="BQ274" s="114"/>
      <c r="BR274" s="114"/>
      <c r="BS274" s="114"/>
      <c r="BT274" s="114"/>
      <c r="BU274" s="114"/>
      <c r="BV274" s="114"/>
      <c r="BW274" s="114"/>
      <c r="BX274" s="114"/>
      <c r="BY274" s="114"/>
      <c r="BZ274" s="114"/>
      <c r="CA274" s="114"/>
    </row>
    <row r="275" spans="22:79">
      <c r="V275" s="114"/>
      <c r="W275" s="114"/>
      <c r="X275" s="114"/>
      <c r="Y275" s="114"/>
      <c r="Z275" s="114"/>
      <c r="AA275" s="114"/>
      <c r="AB275" s="114"/>
      <c r="AC275" s="114"/>
      <c r="AD275" s="114"/>
      <c r="AE275" s="114"/>
      <c r="AF275" s="114"/>
      <c r="AG275" s="114"/>
      <c r="AH275" s="114"/>
      <c r="AI275" s="114"/>
      <c r="AJ275" s="114"/>
      <c r="AK275" s="114"/>
      <c r="AL275" s="114"/>
      <c r="AM275" s="114"/>
      <c r="AN275" s="114"/>
      <c r="AO275" s="114"/>
      <c r="AP275" s="114"/>
      <c r="AQ275" s="114"/>
      <c r="AR275" s="114"/>
      <c r="AS275" s="114"/>
      <c r="AT275" s="114"/>
      <c r="AU275" s="114"/>
      <c r="AV275" s="114"/>
      <c r="AW275" s="114"/>
      <c r="AX275" s="114"/>
      <c r="AY275" s="114"/>
      <c r="AZ275" s="114"/>
      <c r="BA275" s="114"/>
      <c r="BB275" s="114"/>
      <c r="BC275" s="114"/>
      <c r="BD275" s="114"/>
      <c r="BE275" s="114"/>
      <c r="BF275" s="114"/>
      <c r="BG275" s="114"/>
      <c r="BH275" s="114"/>
      <c r="BI275" s="114"/>
      <c r="BJ275" s="114"/>
      <c r="BK275" s="114"/>
      <c r="BL275" s="114"/>
      <c r="BM275" s="114"/>
      <c r="BN275" s="114"/>
      <c r="BO275" s="114"/>
      <c r="BP275" s="114"/>
      <c r="BQ275" s="114"/>
      <c r="BR275" s="114"/>
      <c r="BS275" s="114"/>
      <c r="BT275" s="114"/>
      <c r="BU275" s="114"/>
      <c r="BV275" s="114"/>
      <c r="BW275" s="114"/>
      <c r="BX275" s="114"/>
      <c r="BY275" s="114"/>
      <c r="BZ275" s="114"/>
      <c r="CA275" s="114"/>
    </row>
    <row r="276" spans="22:79">
      <c r="V276" s="114"/>
      <c r="W276" s="114"/>
      <c r="X276" s="114"/>
      <c r="Y276" s="114"/>
      <c r="Z276" s="114"/>
      <c r="AA276" s="114"/>
      <c r="AB276" s="114"/>
      <c r="AC276" s="114"/>
      <c r="AD276" s="114"/>
      <c r="AE276" s="114"/>
      <c r="AF276" s="114"/>
      <c r="AG276" s="114"/>
      <c r="AH276" s="114"/>
      <c r="AI276" s="114"/>
      <c r="AJ276" s="114"/>
      <c r="AK276" s="114"/>
      <c r="AL276" s="114"/>
      <c r="AM276" s="114"/>
      <c r="AN276" s="114"/>
      <c r="AO276" s="114"/>
      <c r="AP276" s="114"/>
      <c r="AQ276" s="114"/>
      <c r="AR276" s="114"/>
      <c r="AS276" s="114"/>
      <c r="AT276" s="114"/>
      <c r="AU276" s="114"/>
      <c r="AV276" s="114"/>
      <c r="AW276" s="114"/>
      <c r="AX276" s="114"/>
      <c r="AY276" s="114"/>
      <c r="AZ276" s="114"/>
      <c r="BA276" s="114"/>
      <c r="BB276" s="114"/>
      <c r="BC276" s="114"/>
      <c r="BD276" s="114"/>
      <c r="BE276" s="114"/>
      <c r="BF276" s="114"/>
      <c r="BG276" s="114"/>
      <c r="BH276" s="114"/>
      <c r="BI276" s="114"/>
      <c r="BJ276" s="114"/>
      <c r="BK276" s="114"/>
      <c r="BL276" s="114"/>
      <c r="BM276" s="114"/>
      <c r="BN276" s="114"/>
      <c r="BO276" s="114"/>
      <c r="BP276" s="114"/>
      <c r="BQ276" s="114"/>
      <c r="BR276" s="114"/>
      <c r="BS276" s="114"/>
      <c r="BT276" s="114"/>
      <c r="BU276" s="114"/>
      <c r="BV276" s="114"/>
      <c r="BW276" s="114"/>
      <c r="BX276" s="114"/>
      <c r="BY276" s="114"/>
      <c r="BZ276" s="114"/>
      <c r="CA276" s="114"/>
    </row>
    <row r="277" spans="22:79">
      <c r="V277" s="114"/>
      <c r="W277" s="114"/>
      <c r="X277" s="114"/>
      <c r="Y277" s="114"/>
      <c r="Z277" s="114"/>
      <c r="AA277" s="114"/>
      <c r="AB277" s="114"/>
      <c r="AC277" s="114"/>
      <c r="AD277" s="114"/>
      <c r="AE277" s="114"/>
      <c r="AF277" s="114"/>
      <c r="AG277" s="114"/>
      <c r="AH277" s="114"/>
      <c r="AI277" s="114"/>
      <c r="AJ277" s="114"/>
      <c r="AK277" s="114"/>
      <c r="AL277" s="114"/>
      <c r="AM277" s="114"/>
      <c r="AN277" s="114"/>
      <c r="AO277" s="114"/>
      <c r="AP277" s="114"/>
      <c r="AQ277" s="114"/>
      <c r="AR277" s="114"/>
      <c r="AS277" s="114"/>
      <c r="AT277" s="114"/>
      <c r="AU277" s="114"/>
      <c r="AV277" s="114"/>
      <c r="AW277" s="114"/>
      <c r="AX277" s="114"/>
      <c r="AY277" s="114"/>
      <c r="AZ277" s="114"/>
      <c r="BA277" s="114"/>
      <c r="BB277" s="114"/>
      <c r="BC277" s="114"/>
      <c r="BD277" s="114"/>
      <c r="BE277" s="114"/>
      <c r="BF277" s="114"/>
      <c r="BG277" s="114"/>
      <c r="BH277" s="114"/>
      <c r="BI277" s="114"/>
      <c r="BJ277" s="114"/>
      <c r="BK277" s="114"/>
      <c r="BL277" s="114"/>
      <c r="BM277" s="114"/>
      <c r="BN277" s="114"/>
      <c r="BO277" s="114"/>
      <c r="BP277" s="114"/>
      <c r="BQ277" s="114"/>
      <c r="BR277" s="114"/>
      <c r="BS277" s="114"/>
      <c r="BT277" s="114"/>
      <c r="BU277" s="114"/>
      <c r="BV277" s="114"/>
      <c r="BW277" s="114"/>
      <c r="BX277" s="114"/>
      <c r="BY277" s="114"/>
      <c r="BZ277" s="114"/>
      <c r="CA277" s="114"/>
    </row>
    <row r="278" spans="22:79">
      <c r="V278" s="114"/>
      <c r="W278" s="114"/>
      <c r="X278" s="114"/>
      <c r="Y278" s="114"/>
      <c r="Z278" s="114"/>
      <c r="AA278" s="114"/>
      <c r="AB278" s="114"/>
      <c r="AC278" s="114"/>
      <c r="AD278" s="114"/>
      <c r="AE278" s="114"/>
      <c r="AF278" s="114"/>
      <c r="AG278" s="114"/>
      <c r="AH278" s="114"/>
      <c r="AI278" s="114"/>
      <c r="AJ278" s="114"/>
      <c r="AK278" s="114"/>
      <c r="AL278" s="114"/>
      <c r="AM278" s="114"/>
      <c r="AN278" s="114"/>
      <c r="AO278" s="114"/>
      <c r="AP278" s="114"/>
      <c r="AQ278" s="114"/>
      <c r="AR278" s="114"/>
      <c r="AS278" s="114"/>
      <c r="AT278" s="114"/>
      <c r="AU278" s="114"/>
      <c r="AV278" s="114"/>
      <c r="AW278" s="114"/>
      <c r="AX278" s="114"/>
      <c r="AY278" s="114"/>
      <c r="AZ278" s="114"/>
      <c r="BA278" s="114"/>
      <c r="BB278" s="114"/>
      <c r="BC278" s="114"/>
      <c r="BD278" s="114"/>
      <c r="BE278" s="114"/>
      <c r="BF278" s="114"/>
      <c r="BG278" s="114"/>
      <c r="BH278" s="114"/>
      <c r="BI278" s="114"/>
      <c r="BJ278" s="114"/>
      <c r="BK278" s="114"/>
      <c r="BL278" s="114"/>
      <c r="BM278" s="114"/>
      <c r="BN278" s="114"/>
      <c r="BO278" s="114"/>
      <c r="BP278" s="114"/>
      <c r="BQ278" s="114"/>
      <c r="BR278" s="114"/>
      <c r="BS278" s="114"/>
      <c r="BT278" s="114"/>
      <c r="BU278" s="114"/>
      <c r="BV278" s="114"/>
      <c r="BW278" s="114"/>
      <c r="BX278" s="114"/>
      <c r="BY278" s="114"/>
      <c r="BZ278" s="114"/>
      <c r="CA278" s="114"/>
    </row>
    <row r="279" spans="22:79">
      <c r="V279" s="114"/>
      <c r="W279" s="114"/>
      <c r="X279" s="114"/>
      <c r="Y279" s="114"/>
      <c r="Z279" s="114"/>
      <c r="AA279" s="114"/>
      <c r="AB279" s="114"/>
      <c r="AC279" s="114"/>
      <c r="AD279" s="114"/>
      <c r="AE279" s="114"/>
      <c r="AF279" s="114"/>
      <c r="AG279" s="114"/>
      <c r="AH279" s="114"/>
      <c r="AI279" s="114"/>
      <c r="AJ279" s="114"/>
      <c r="AK279" s="114"/>
      <c r="AL279" s="114"/>
      <c r="AM279" s="114"/>
      <c r="AN279" s="114"/>
      <c r="AO279" s="114"/>
      <c r="AP279" s="114"/>
      <c r="AQ279" s="114"/>
      <c r="AR279" s="114"/>
      <c r="AS279" s="114"/>
      <c r="AT279" s="114"/>
      <c r="AU279" s="114"/>
      <c r="AV279" s="114"/>
      <c r="AW279" s="114"/>
      <c r="AX279" s="114"/>
      <c r="AY279" s="114"/>
      <c r="AZ279" s="114"/>
      <c r="BA279" s="114"/>
      <c r="BB279" s="114"/>
      <c r="BC279" s="114"/>
      <c r="BD279" s="114"/>
      <c r="BE279" s="114"/>
      <c r="BF279" s="114"/>
      <c r="BG279" s="114"/>
      <c r="BH279" s="114"/>
      <c r="BI279" s="114"/>
      <c r="BJ279" s="114"/>
      <c r="BK279" s="114"/>
      <c r="BL279" s="114"/>
      <c r="BM279" s="114"/>
      <c r="BN279" s="114"/>
      <c r="BO279" s="114"/>
      <c r="BP279" s="114"/>
      <c r="BQ279" s="114"/>
      <c r="BR279" s="114"/>
      <c r="BS279" s="114"/>
      <c r="BT279" s="114"/>
      <c r="BU279" s="114"/>
      <c r="BV279" s="114"/>
      <c r="BW279" s="114"/>
      <c r="BX279" s="114"/>
      <c r="BY279" s="114"/>
      <c r="BZ279" s="114"/>
      <c r="CA279" s="114"/>
    </row>
    <row r="280" spans="22:79">
      <c r="V280" s="114"/>
      <c r="W280" s="114"/>
      <c r="X280" s="114"/>
      <c r="Y280" s="114"/>
      <c r="Z280" s="114"/>
      <c r="AA280" s="114"/>
      <c r="AB280" s="114"/>
      <c r="AC280" s="114"/>
      <c r="AD280" s="114"/>
      <c r="AE280" s="114"/>
      <c r="AF280" s="114"/>
      <c r="AG280" s="114"/>
      <c r="AH280" s="114"/>
      <c r="AI280" s="114"/>
      <c r="AJ280" s="114"/>
      <c r="AK280" s="114"/>
      <c r="AL280" s="114"/>
      <c r="AM280" s="114"/>
      <c r="AN280" s="114"/>
      <c r="AO280" s="114"/>
      <c r="AP280" s="114"/>
      <c r="AQ280" s="114"/>
      <c r="AR280" s="114"/>
      <c r="AS280" s="114"/>
      <c r="AT280" s="114"/>
      <c r="AU280" s="114"/>
      <c r="AV280" s="114"/>
      <c r="AW280" s="114"/>
      <c r="AX280" s="114"/>
      <c r="AY280" s="114"/>
      <c r="AZ280" s="114"/>
      <c r="BA280" s="114"/>
      <c r="BB280" s="114"/>
      <c r="BC280" s="114"/>
      <c r="BD280" s="114"/>
      <c r="BE280" s="114"/>
      <c r="BF280" s="114"/>
      <c r="BG280" s="114"/>
      <c r="BH280" s="114"/>
      <c r="BI280" s="114"/>
      <c r="BJ280" s="114"/>
      <c r="BK280" s="114"/>
      <c r="BL280" s="114"/>
      <c r="BM280" s="114"/>
      <c r="BN280" s="114"/>
      <c r="BO280" s="114"/>
      <c r="BP280" s="114"/>
      <c r="BQ280" s="114"/>
      <c r="BR280" s="114"/>
      <c r="BS280" s="114"/>
      <c r="BT280" s="114"/>
      <c r="BU280" s="114"/>
      <c r="BV280" s="114"/>
      <c r="BW280" s="114"/>
      <c r="BX280" s="114"/>
      <c r="BY280" s="114"/>
      <c r="BZ280" s="114"/>
      <c r="CA280" s="114"/>
    </row>
    <row r="281" spans="22:79">
      <c r="V281" s="114"/>
      <c r="W281" s="114"/>
      <c r="X281" s="114"/>
      <c r="Y281" s="114"/>
      <c r="Z281" s="114"/>
      <c r="AA281" s="114"/>
      <c r="AB281" s="114"/>
      <c r="AC281" s="114"/>
      <c r="AD281" s="114"/>
      <c r="AE281" s="114"/>
      <c r="AF281" s="114"/>
      <c r="AG281" s="114"/>
      <c r="AH281" s="114"/>
      <c r="AI281" s="114"/>
      <c r="AJ281" s="114"/>
      <c r="AK281" s="114"/>
      <c r="AL281" s="114"/>
      <c r="AM281" s="114"/>
      <c r="AN281" s="114"/>
      <c r="AO281" s="114"/>
      <c r="AP281" s="114"/>
      <c r="AQ281" s="114"/>
      <c r="AR281" s="114"/>
      <c r="AS281" s="114"/>
      <c r="AT281" s="114"/>
      <c r="AU281" s="114"/>
      <c r="AV281" s="114"/>
      <c r="AW281" s="114"/>
      <c r="AX281" s="114"/>
      <c r="AY281" s="114"/>
      <c r="AZ281" s="114"/>
      <c r="BA281" s="114"/>
      <c r="BB281" s="114"/>
      <c r="BC281" s="114"/>
      <c r="BD281" s="114"/>
      <c r="BE281" s="114"/>
      <c r="BF281" s="114"/>
      <c r="BG281" s="114"/>
      <c r="BH281" s="114"/>
      <c r="BI281" s="114"/>
      <c r="BJ281" s="114"/>
      <c r="BK281" s="114"/>
      <c r="BL281" s="114"/>
      <c r="BM281" s="114"/>
      <c r="BN281" s="114"/>
      <c r="BO281" s="114"/>
      <c r="BP281" s="114"/>
      <c r="BQ281" s="114"/>
      <c r="BR281" s="114"/>
      <c r="BS281" s="114"/>
      <c r="BT281" s="114"/>
      <c r="BU281" s="114"/>
      <c r="BV281" s="114"/>
      <c r="BW281" s="114"/>
      <c r="BX281" s="114"/>
      <c r="BY281" s="114"/>
      <c r="BZ281" s="114"/>
      <c r="CA281" s="114"/>
    </row>
    <row r="282" spans="22:79">
      <c r="V282" s="114"/>
      <c r="W282" s="114"/>
      <c r="X282" s="114"/>
      <c r="Y282" s="114"/>
      <c r="Z282" s="114"/>
      <c r="AA282" s="114"/>
      <c r="AB282" s="114"/>
      <c r="AC282" s="114"/>
      <c r="AD282" s="114"/>
      <c r="AE282" s="114"/>
      <c r="AF282" s="114"/>
      <c r="AG282" s="114"/>
      <c r="AH282" s="114"/>
      <c r="AI282" s="114"/>
      <c r="AJ282" s="114"/>
      <c r="AK282" s="114"/>
      <c r="AL282" s="114"/>
      <c r="AM282" s="114"/>
      <c r="AN282" s="114"/>
      <c r="AO282" s="114"/>
      <c r="AP282" s="114"/>
      <c r="AQ282" s="114"/>
      <c r="AR282" s="114"/>
      <c r="AS282" s="114"/>
      <c r="AT282" s="114"/>
      <c r="AU282" s="114"/>
      <c r="AV282" s="114"/>
      <c r="AW282" s="114"/>
      <c r="AX282" s="114"/>
      <c r="AY282" s="114"/>
      <c r="AZ282" s="114"/>
      <c r="BA282" s="114"/>
      <c r="BB282" s="114"/>
      <c r="BC282" s="114"/>
      <c r="BD282" s="114"/>
      <c r="BE282" s="114"/>
      <c r="BF282" s="114"/>
      <c r="BG282" s="114"/>
      <c r="BH282" s="114"/>
      <c r="BI282" s="114"/>
      <c r="BJ282" s="114"/>
      <c r="BK282" s="114"/>
      <c r="BL282" s="114"/>
      <c r="BM282" s="114"/>
      <c r="BN282" s="114"/>
      <c r="BO282" s="114"/>
      <c r="BP282" s="114"/>
      <c r="BQ282" s="114"/>
      <c r="BR282" s="114"/>
      <c r="BS282" s="114"/>
      <c r="BT282" s="114"/>
      <c r="BU282" s="114"/>
      <c r="BV282" s="114"/>
      <c r="BW282" s="114"/>
      <c r="BX282" s="114"/>
      <c r="BY282" s="114"/>
      <c r="BZ282" s="114"/>
      <c r="CA282" s="114"/>
    </row>
    <row r="283" spans="22:79">
      <c r="V283" s="114"/>
      <c r="W283" s="114"/>
      <c r="X283" s="114"/>
      <c r="Y283" s="114"/>
      <c r="Z283" s="114"/>
      <c r="AA283" s="114"/>
      <c r="AB283" s="114"/>
      <c r="AC283" s="114"/>
      <c r="AD283" s="114"/>
      <c r="AE283" s="114"/>
      <c r="AF283" s="114"/>
      <c r="AG283" s="114"/>
      <c r="AH283" s="114"/>
      <c r="AI283" s="114"/>
      <c r="AJ283" s="114"/>
      <c r="AK283" s="114"/>
      <c r="AL283" s="114"/>
      <c r="AM283" s="114"/>
      <c r="AN283" s="114"/>
      <c r="AO283" s="114"/>
      <c r="AP283" s="114"/>
      <c r="AQ283" s="114"/>
      <c r="AR283" s="114"/>
      <c r="AS283" s="114"/>
      <c r="AT283" s="114"/>
      <c r="AU283" s="114"/>
      <c r="AV283" s="114"/>
      <c r="AW283" s="114"/>
      <c r="AX283" s="114"/>
      <c r="AY283" s="114"/>
      <c r="AZ283" s="114"/>
      <c r="BA283" s="114"/>
      <c r="BB283" s="114"/>
      <c r="BC283" s="114"/>
      <c r="BD283" s="114"/>
      <c r="BE283" s="114"/>
      <c r="BF283" s="114"/>
      <c r="BG283" s="114"/>
      <c r="BH283" s="114"/>
      <c r="BI283" s="114"/>
      <c r="BJ283" s="114"/>
      <c r="BK283" s="114"/>
      <c r="BL283" s="114"/>
      <c r="BM283" s="114"/>
      <c r="BN283" s="114"/>
      <c r="BO283" s="114"/>
      <c r="BP283" s="114"/>
      <c r="BQ283" s="114"/>
      <c r="BR283" s="114"/>
      <c r="BS283" s="114"/>
      <c r="BT283" s="114"/>
      <c r="BU283" s="114"/>
      <c r="BV283" s="114"/>
      <c r="BW283" s="114"/>
      <c r="BX283" s="114"/>
      <c r="BY283" s="114"/>
      <c r="BZ283" s="114"/>
      <c r="CA283" s="114"/>
    </row>
    <row r="284" spans="22:79">
      <c r="V284" s="114"/>
      <c r="W284" s="114"/>
      <c r="X284" s="114"/>
      <c r="Y284" s="114"/>
      <c r="Z284" s="114"/>
      <c r="AA284" s="114"/>
      <c r="AB284" s="114"/>
      <c r="AC284" s="114"/>
      <c r="AD284" s="114"/>
      <c r="AE284" s="114"/>
      <c r="AF284" s="114"/>
      <c r="AG284" s="114"/>
      <c r="AH284" s="114"/>
      <c r="AI284" s="114"/>
      <c r="AJ284" s="114"/>
      <c r="AK284" s="114"/>
      <c r="AL284" s="114"/>
      <c r="AM284" s="114"/>
      <c r="AN284" s="114"/>
      <c r="AO284" s="114"/>
      <c r="AP284" s="114"/>
      <c r="AQ284" s="114"/>
      <c r="AR284" s="114"/>
      <c r="AS284" s="114"/>
      <c r="AT284" s="114"/>
      <c r="AU284" s="114"/>
      <c r="AV284" s="114"/>
      <c r="AW284" s="114"/>
      <c r="AX284" s="114"/>
      <c r="AY284" s="114"/>
      <c r="AZ284" s="114"/>
      <c r="BA284" s="114"/>
      <c r="BB284" s="114"/>
      <c r="BC284" s="114"/>
      <c r="BD284" s="114"/>
      <c r="BE284" s="114"/>
      <c r="BF284" s="114"/>
      <c r="BG284" s="114"/>
      <c r="BH284" s="114"/>
      <c r="BI284" s="114"/>
      <c r="BJ284" s="114"/>
      <c r="BK284" s="114"/>
      <c r="BL284" s="114"/>
      <c r="BM284" s="114"/>
      <c r="BN284" s="114"/>
      <c r="BO284" s="114"/>
      <c r="BP284" s="114"/>
      <c r="BQ284" s="114"/>
      <c r="BR284" s="114"/>
      <c r="BS284" s="114"/>
      <c r="BT284" s="114"/>
      <c r="BU284" s="114"/>
      <c r="BV284" s="114"/>
      <c r="BW284" s="114"/>
      <c r="BX284" s="114"/>
      <c r="BY284" s="114"/>
      <c r="BZ284" s="114"/>
      <c r="CA284" s="114"/>
    </row>
    <row r="285" spans="22:79">
      <c r="V285" s="114"/>
      <c r="W285" s="114"/>
      <c r="X285" s="114"/>
      <c r="Y285" s="114"/>
      <c r="Z285" s="114"/>
      <c r="AA285" s="114"/>
      <c r="AB285" s="114"/>
      <c r="AC285" s="114"/>
      <c r="AD285" s="114"/>
      <c r="AE285" s="114"/>
      <c r="AF285" s="114"/>
      <c r="AG285" s="114"/>
      <c r="AH285" s="114"/>
      <c r="AI285" s="114"/>
      <c r="AJ285" s="114"/>
      <c r="AK285" s="114"/>
      <c r="AL285" s="114"/>
      <c r="AM285" s="114"/>
      <c r="AN285" s="114"/>
      <c r="AO285" s="114"/>
      <c r="AP285" s="114"/>
      <c r="AQ285" s="114"/>
      <c r="AR285" s="114"/>
      <c r="AS285" s="114"/>
      <c r="AT285" s="114"/>
      <c r="AU285" s="114"/>
      <c r="AV285" s="114"/>
      <c r="AW285" s="114"/>
      <c r="AX285" s="114"/>
      <c r="AY285" s="114"/>
      <c r="AZ285" s="114"/>
      <c r="BA285" s="114"/>
      <c r="BB285" s="114"/>
      <c r="BC285" s="114"/>
      <c r="BD285" s="114"/>
      <c r="BE285" s="114"/>
      <c r="BF285" s="114"/>
      <c r="BG285" s="114"/>
      <c r="BH285" s="114"/>
      <c r="BI285" s="114"/>
      <c r="BJ285" s="114"/>
      <c r="BK285" s="114"/>
      <c r="BL285" s="114"/>
      <c r="BM285" s="114"/>
      <c r="BN285" s="114"/>
      <c r="BO285" s="114"/>
      <c r="BP285" s="114"/>
      <c r="BQ285" s="114"/>
      <c r="BR285" s="114"/>
      <c r="BS285" s="114"/>
      <c r="BT285" s="114"/>
      <c r="BU285" s="114"/>
      <c r="BV285" s="114"/>
      <c r="BW285" s="114"/>
      <c r="BX285" s="114"/>
      <c r="BY285" s="114"/>
      <c r="BZ285" s="114"/>
      <c r="CA285" s="114"/>
    </row>
    <row r="286" spans="22:79">
      <c r="V286" s="114"/>
      <c r="W286" s="114"/>
      <c r="X286" s="114"/>
      <c r="Y286" s="114"/>
      <c r="Z286" s="114"/>
      <c r="AA286" s="114"/>
      <c r="AB286" s="114"/>
      <c r="AC286" s="114"/>
      <c r="AD286" s="114"/>
      <c r="AE286" s="114"/>
      <c r="AF286" s="114"/>
      <c r="AG286" s="114"/>
      <c r="AH286" s="114"/>
      <c r="AI286" s="114"/>
      <c r="AJ286" s="114"/>
      <c r="AK286" s="114"/>
      <c r="AL286" s="114"/>
      <c r="AM286" s="114"/>
      <c r="AN286" s="114"/>
      <c r="AO286" s="114"/>
      <c r="AP286" s="114"/>
      <c r="AQ286" s="114"/>
      <c r="AR286" s="114"/>
      <c r="AS286" s="114"/>
      <c r="AT286" s="114"/>
      <c r="AU286" s="114"/>
      <c r="AV286" s="114"/>
      <c r="AW286" s="114"/>
      <c r="AX286" s="114"/>
      <c r="AY286" s="114"/>
      <c r="AZ286" s="114"/>
      <c r="BA286" s="114"/>
      <c r="BB286" s="114"/>
      <c r="BC286" s="114"/>
      <c r="BD286" s="114"/>
      <c r="BE286" s="114"/>
      <c r="BF286" s="114"/>
      <c r="BG286" s="114"/>
      <c r="BH286" s="114"/>
      <c r="BI286" s="114"/>
      <c r="BJ286" s="114"/>
      <c r="BK286" s="114"/>
      <c r="BL286" s="114"/>
      <c r="BM286" s="114"/>
      <c r="BN286" s="114"/>
      <c r="BO286" s="114"/>
      <c r="BP286" s="114"/>
      <c r="BQ286" s="114"/>
      <c r="BR286" s="114"/>
      <c r="BS286" s="114"/>
      <c r="BT286" s="114"/>
      <c r="BU286" s="114"/>
      <c r="BV286" s="114"/>
      <c r="BW286" s="114"/>
      <c r="BX286" s="114"/>
      <c r="BY286" s="114"/>
      <c r="BZ286" s="114"/>
      <c r="CA286" s="114"/>
    </row>
    <row r="287" spans="22:79">
      <c r="V287" s="114"/>
      <c r="W287" s="114"/>
      <c r="X287" s="114"/>
      <c r="Y287" s="114"/>
      <c r="Z287" s="114"/>
      <c r="AA287" s="114"/>
      <c r="AB287" s="114"/>
      <c r="AC287" s="114"/>
      <c r="AD287" s="114"/>
      <c r="AE287" s="114"/>
      <c r="AF287" s="114"/>
      <c r="AG287" s="114"/>
      <c r="AH287" s="114"/>
      <c r="AI287" s="114"/>
      <c r="AJ287" s="114"/>
      <c r="AK287" s="114"/>
      <c r="AL287" s="114"/>
      <c r="AM287" s="114"/>
      <c r="AN287" s="114"/>
      <c r="AO287" s="114"/>
      <c r="AP287" s="114"/>
      <c r="AQ287" s="114"/>
      <c r="AR287" s="114"/>
      <c r="AS287" s="114"/>
      <c r="AT287" s="114"/>
      <c r="AU287" s="114"/>
      <c r="AV287" s="114"/>
      <c r="AW287" s="114"/>
      <c r="AX287" s="114"/>
      <c r="AY287" s="114"/>
      <c r="AZ287" s="114"/>
      <c r="BA287" s="114"/>
      <c r="BB287" s="114"/>
      <c r="BC287" s="114"/>
      <c r="BD287" s="114"/>
      <c r="BE287" s="114"/>
      <c r="BF287" s="114"/>
      <c r="BG287" s="114"/>
      <c r="BH287" s="114"/>
      <c r="BI287" s="114"/>
      <c r="BJ287" s="114"/>
      <c r="BK287" s="114"/>
      <c r="BL287" s="114"/>
      <c r="BM287" s="114"/>
      <c r="BN287" s="114"/>
      <c r="BO287" s="114"/>
      <c r="BP287" s="114"/>
      <c r="BQ287" s="114"/>
      <c r="BR287" s="114"/>
      <c r="BS287" s="114"/>
      <c r="BT287" s="114"/>
      <c r="BU287" s="114"/>
      <c r="BV287" s="114"/>
      <c r="BW287" s="114"/>
      <c r="BX287" s="114"/>
      <c r="BY287" s="114"/>
      <c r="BZ287" s="114"/>
      <c r="CA287" s="114"/>
    </row>
    <row r="288" spans="22:79">
      <c r="V288" s="114"/>
      <c r="W288" s="114"/>
      <c r="X288" s="114"/>
      <c r="Y288" s="114"/>
      <c r="Z288" s="114"/>
      <c r="AA288" s="114"/>
      <c r="AB288" s="114"/>
      <c r="AC288" s="114"/>
      <c r="AD288" s="114"/>
      <c r="AE288" s="114"/>
      <c r="AF288" s="114"/>
      <c r="AG288" s="114"/>
      <c r="AH288" s="114"/>
      <c r="AI288" s="114"/>
      <c r="AJ288" s="114"/>
      <c r="AK288" s="114"/>
      <c r="AL288" s="114"/>
      <c r="AM288" s="114"/>
      <c r="AN288" s="114"/>
      <c r="AO288" s="114"/>
      <c r="AP288" s="114"/>
      <c r="AQ288" s="114"/>
      <c r="AR288" s="114"/>
      <c r="AS288" s="114"/>
      <c r="AT288" s="114"/>
      <c r="AU288" s="114"/>
      <c r="AV288" s="114"/>
      <c r="AW288" s="114"/>
      <c r="AX288" s="114"/>
      <c r="AY288" s="114"/>
      <c r="AZ288" s="114"/>
      <c r="BA288" s="114"/>
      <c r="BB288" s="114"/>
      <c r="BC288" s="114"/>
      <c r="BD288" s="114"/>
      <c r="BE288" s="114"/>
      <c r="BF288" s="114"/>
      <c r="BG288" s="114"/>
      <c r="BH288" s="114"/>
      <c r="BI288" s="114"/>
      <c r="BJ288" s="114"/>
      <c r="BK288" s="114"/>
      <c r="BL288" s="114"/>
      <c r="BM288" s="114"/>
      <c r="BN288" s="114"/>
      <c r="BO288" s="114"/>
      <c r="BP288" s="114"/>
      <c r="BQ288" s="114"/>
      <c r="BR288" s="114"/>
      <c r="BS288" s="114"/>
      <c r="BT288" s="114"/>
      <c r="BU288" s="114"/>
      <c r="BV288" s="114"/>
      <c r="BW288" s="114"/>
      <c r="BX288" s="114"/>
      <c r="BY288" s="114"/>
      <c r="BZ288" s="114"/>
      <c r="CA288" s="114"/>
    </row>
    <row r="289" spans="22:79">
      <c r="V289" s="114"/>
      <c r="W289" s="114"/>
      <c r="X289" s="114"/>
      <c r="Y289" s="114"/>
      <c r="Z289" s="114"/>
      <c r="AA289" s="114"/>
      <c r="AB289" s="114"/>
      <c r="AC289" s="114"/>
      <c r="AD289" s="114"/>
      <c r="AE289" s="114"/>
      <c r="AF289" s="114"/>
      <c r="AG289" s="114"/>
      <c r="AH289" s="114"/>
      <c r="AI289" s="114"/>
      <c r="AJ289" s="114"/>
      <c r="AK289" s="114"/>
      <c r="AL289" s="114"/>
      <c r="AM289" s="114"/>
      <c r="AN289" s="114"/>
      <c r="AO289" s="114"/>
      <c r="AP289" s="114"/>
      <c r="AQ289" s="114"/>
      <c r="AR289" s="114"/>
      <c r="AS289" s="114"/>
      <c r="AT289" s="114"/>
      <c r="AU289" s="114"/>
      <c r="AV289" s="114"/>
      <c r="AW289" s="114"/>
      <c r="AX289" s="114"/>
      <c r="AY289" s="114"/>
      <c r="AZ289" s="114"/>
      <c r="BA289" s="114"/>
      <c r="BB289" s="114"/>
      <c r="BC289" s="114"/>
      <c r="BD289" s="114"/>
      <c r="BE289" s="114"/>
      <c r="BF289" s="114"/>
      <c r="BG289" s="114"/>
      <c r="BH289" s="114"/>
      <c r="BI289" s="114"/>
      <c r="BJ289" s="114"/>
      <c r="BK289" s="114"/>
      <c r="BL289" s="114"/>
      <c r="BM289" s="114"/>
      <c r="BN289" s="114"/>
      <c r="BO289" s="114"/>
      <c r="BP289" s="114"/>
      <c r="BQ289" s="114"/>
      <c r="BR289" s="114"/>
      <c r="BS289" s="114"/>
      <c r="BT289" s="114"/>
      <c r="BU289" s="114"/>
      <c r="BV289" s="114"/>
      <c r="BW289" s="114"/>
      <c r="BX289" s="114"/>
      <c r="BY289" s="114"/>
      <c r="BZ289" s="114"/>
      <c r="CA289" s="114"/>
    </row>
    <row r="290" spans="22:79">
      <c r="V290" s="114"/>
      <c r="W290" s="114"/>
      <c r="X290" s="114"/>
      <c r="Y290" s="114"/>
      <c r="Z290" s="114"/>
      <c r="AA290" s="114"/>
      <c r="AB290" s="114"/>
      <c r="AC290" s="114"/>
      <c r="AD290" s="114"/>
      <c r="AE290" s="114"/>
      <c r="AF290" s="114"/>
      <c r="AG290" s="114"/>
      <c r="AH290" s="114"/>
      <c r="AI290" s="114"/>
      <c r="AJ290" s="114"/>
      <c r="AK290" s="114"/>
      <c r="AL290" s="114"/>
      <c r="AM290" s="114"/>
      <c r="AN290" s="114"/>
      <c r="AO290" s="114"/>
      <c r="AP290" s="114"/>
      <c r="AQ290" s="114"/>
      <c r="AR290" s="114"/>
      <c r="AS290" s="114"/>
      <c r="AT290" s="114"/>
      <c r="AU290" s="114"/>
      <c r="AV290" s="114"/>
      <c r="AW290" s="114"/>
      <c r="AX290" s="114"/>
      <c r="AY290" s="114"/>
      <c r="AZ290" s="114"/>
      <c r="BA290" s="114"/>
      <c r="BB290" s="114"/>
      <c r="BC290" s="114"/>
      <c r="BD290" s="114"/>
      <c r="BE290" s="114"/>
      <c r="BF290" s="114"/>
      <c r="BG290" s="114"/>
      <c r="BH290" s="114"/>
      <c r="BI290" s="114"/>
      <c r="BJ290" s="114"/>
      <c r="BK290" s="114"/>
      <c r="BL290" s="114"/>
      <c r="BM290" s="114"/>
      <c r="BN290" s="114"/>
      <c r="BO290" s="114"/>
      <c r="BP290" s="114"/>
      <c r="BQ290" s="114"/>
      <c r="BR290" s="114"/>
      <c r="BS290" s="114"/>
      <c r="BT290" s="114"/>
      <c r="BU290" s="114"/>
      <c r="BV290" s="114"/>
      <c r="BW290" s="114"/>
      <c r="BX290" s="114"/>
      <c r="BY290" s="114"/>
      <c r="BZ290" s="114"/>
      <c r="CA290" s="114"/>
    </row>
    <row r="291" spans="22:79">
      <c r="V291" s="114"/>
      <c r="W291" s="114"/>
      <c r="X291" s="114"/>
      <c r="Y291" s="114"/>
      <c r="Z291" s="114"/>
      <c r="AA291" s="114"/>
      <c r="AB291" s="114"/>
      <c r="AC291" s="114"/>
      <c r="AD291" s="114"/>
      <c r="AE291" s="114"/>
      <c r="AF291" s="114"/>
      <c r="AG291" s="114"/>
      <c r="AH291" s="114"/>
      <c r="AI291" s="114"/>
      <c r="AJ291" s="114"/>
      <c r="AK291" s="114"/>
      <c r="AL291" s="114"/>
      <c r="AM291" s="114"/>
      <c r="AN291" s="114"/>
      <c r="AO291" s="114"/>
      <c r="AP291" s="114"/>
      <c r="AQ291" s="114"/>
      <c r="AR291" s="114"/>
      <c r="AS291" s="114"/>
      <c r="AT291" s="114"/>
      <c r="AU291" s="114"/>
      <c r="AV291" s="114"/>
      <c r="AW291" s="114"/>
      <c r="AX291" s="114"/>
      <c r="AY291" s="114"/>
      <c r="AZ291" s="114"/>
      <c r="BA291" s="114"/>
      <c r="BB291" s="114"/>
      <c r="BC291" s="114"/>
      <c r="BD291" s="114"/>
      <c r="BE291" s="114"/>
      <c r="BF291" s="114"/>
      <c r="BG291" s="114"/>
      <c r="BH291" s="114"/>
      <c r="BI291" s="114"/>
      <c r="BJ291" s="114"/>
      <c r="BK291" s="114"/>
      <c r="BL291" s="114"/>
      <c r="BM291" s="114"/>
      <c r="BN291" s="114"/>
      <c r="BO291" s="114"/>
      <c r="BP291" s="114"/>
      <c r="BQ291" s="114"/>
      <c r="BR291" s="114"/>
      <c r="BS291" s="114"/>
      <c r="BT291" s="114"/>
      <c r="BU291" s="114"/>
      <c r="BV291" s="114"/>
      <c r="BW291" s="114"/>
      <c r="BX291" s="114"/>
      <c r="BY291" s="114"/>
      <c r="BZ291" s="114"/>
      <c r="CA291" s="114"/>
    </row>
    <row r="292" spans="22:79">
      <c r="V292" s="114"/>
      <c r="W292" s="114"/>
      <c r="X292" s="114"/>
      <c r="Y292" s="114"/>
      <c r="Z292" s="114"/>
      <c r="AA292" s="114"/>
      <c r="AB292" s="114"/>
      <c r="AC292" s="114"/>
      <c r="AD292" s="114"/>
      <c r="AE292" s="114"/>
      <c r="AF292" s="114"/>
      <c r="AG292" s="114"/>
      <c r="AH292" s="114"/>
      <c r="AI292" s="114"/>
      <c r="AJ292" s="114"/>
      <c r="AK292" s="114"/>
      <c r="AL292" s="114"/>
      <c r="AM292" s="114"/>
      <c r="AN292" s="114"/>
      <c r="AO292" s="114"/>
      <c r="AP292" s="114"/>
      <c r="AQ292" s="114"/>
      <c r="AR292" s="114"/>
      <c r="AS292" s="114"/>
      <c r="AT292" s="114"/>
      <c r="AU292" s="114"/>
      <c r="AV292" s="114"/>
      <c r="AW292" s="114"/>
      <c r="AX292" s="114"/>
      <c r="AY292" s="114"/>
      <c r="AZ292" s="114"/>
      <c r="BA292" s="114"/>
      <c r="BB292" s="114"/>
      <c r="BC292" s="114"/>
      <c r="BD292" s="114"/>
      <c r="BE292" s="114"/>
      <c r="BF292" s="114"/>
      <c r="BG292" s="114"/>
      <c r="BH292" s="114"/>
      <c r="BI292" s="114"/>
      <c r="BJ292" s="114"/>
      <c r="BK292" s="114"/>
      <c r="BL292" s="114"/>
      <c r="BM292" s="114"/>
      <c r="BN292" s="114"/>
      <c r="BO292" s="114"/>
      <c r="BP292" s="114"/>
      <c r="BQ292" s="114"/>
      <c r="BR292" s="114"/>
      <c r="BS292" s="114"/>
      <c r="BT292" s="114"/>
      <c r="BU292" s="114"/>
      <c r="BV292" s="114"/>
      <c r="BW292" s="114"/>
      <c r="BX292" s="114"/>
      <c r="BY292" s="114"/>
      <c r="BZ292" s="114"/>
      <c r="CA292" s="114"/>
    </row>
    <row r="293" spans="22:79">
      <c r="V293" s="114"/>
      <c r="W293" s="114"/>
      <c r="X293" s="114"/>
      <c r="Y293" s="114"/>
      <c r="Z293" s="114"/>
      <c r="AA293" s="114"/>
      <c r="AB293" s="114"/>
      <c r="AC293" s="114"/>
      <c r="AD293" s="114"/>
      <c r="AE293" s="114"/>
      <c r="AF293" s="114"/>
      <c r="AG293" s="114"/>
      <c r="AH293" s="114"/>
      <c r="AI293" s="114"/>
      <c r="AJ293" s="114"/>
      <c r="AK293" s="114"/>
      <c r="AL293" s="114"/>
      <c r="AM293" s="114"/>
      <c r="AN293" s="114"/>
      <c r="AO293" s="114"/>
      <c r="AP293" s="114"/>
      <c r="AQ293" s="114"/>
      <c r="AR293" s="114"/>
      <c r="AS293" s="114"/>
      <c r="AT293" s="114"/>
      <c r="AU293" s="114"/>
      <c r="AV293" s="114"/>
      <c r="AW293" s="114"/>
      <c r="AX293" s="114"/>
      <c r="AY293" s="114"/>
      <c r="AZ293" s="114"/>
      <c r="BA293" s="114"/>
      <c r="BB293" s="114"/>
      <c r="BC293" s="114"/>
      <c r="BD293" s="114"/>
      <c r="BE293" s="114"/>
      <c r="BF293" s="114"/>
      <c r="BG293" s="114"/>
      <c r="BH293" s="114"/>
      <c r="BI293" s="114"/>
      <c r="BJ293" s="114"/>
      <c r="BK293" s="114"/>
      <c r="BL293" s="114"/>
      <c r="BM293" s="114"/>
      <c r="BN293" s="114"/>
      <c r="BO293" s="114"/>
      <c r="BP293" s="114"/>
      <c r="BQ293" s="114"/>
      <c r="BR293" s="114"/>
      <c r="BS293" s="114"/>
      <c r="BT293" s="114"/>
      <c r="BU293" s="114"/>
      <c r="BV293" s="114"/>
      <c r="BW293" s="114"/>
      <c r="BX293" s="114"/>
      <c r="BY293" s="114"/>
      <c r="BZ293" s="114"/>
      <c r="CA293" s="114"/>
    </row>
    <row r="294" spans="22:79">
      <c r="V294" s="114"/>
      <c r="W294" s="114"/>
      <c r="X294" s="114"/>
      <c r="Y294" s="114"/>
      <c r="Z294" s="114"/>
      <c r="AA294" s="114"/>
      <c r="AB294" s="114"/>
      <c r="AC294" s="114"/>
      <c r="AD294" s="114"/>
      <c r="AE294" s="114"/>
      <c r="AF294" s="114"/>
      <c r="AG294" s="114"/>
      <c r="AH294" s="114"/>
      <c r="AI294" s="114"/>
      <c r="AJ294" s="114"/>
      <c r="AK294" s="114"/>
      <c r="AL294" s="114"/>
      <c r="AM294" s="114"/>
      <c r="AN294" s="114"/>
      <c r="AO294" s="114"/>
      <c r="AP294" s="114"/>
      <c r="AQ294" s="114"/>
      <c r="AR294" s="114"/>
      <c r="AS294" s="114"/>
      <c r="AT294" s="114"/>
      <c r="AU294" s="114"/>
      <c r="AV294" s="114"/>
      <c r="AW294" s="114"/>
      <c r="AX294" s="114"/>
      <c r="AY294" s="114"/>
      <c r="AZ294" s="114"/>
      <c r="BA294" s="114"/>
      <c r="BB294" s="114"/>
      <c r="BC294" s="114"/>
      <c r="BD294" s="114"/>
      <c r="BE294" s="114"/>
      <c r="BF294" s="114"/>
      <c r="BG294" s="114"/>
      <c r="BH294" s="114"/>
      <c r="BI294" s="114"/>
      <c r="BJ294" s="114"/>
      <c r="BK294" s="114"/>
      <c r="BL294" s="114"/>
      <c r="BM294" s="114"/>
      <c r="BN294" s="114"/>
      <c r="BO294" s="114"/>
      <c r="BP294" s="114"/>
      <c r="BQ294" s="114"/>
      <c r="BR294" s="114"/>
      <c r="BS294" s="114"/>
      <c r="BT294" s="114"/>
      <c r="BU294" s="114"/>
      <c r="BV294" s="114"/>
      <c r="BW294" s="114"/>
      <c r="BX294" s="114"/>
      <c r="BY294" s="114"/>
      <c r="BZ294" s="114"/>
      <c r="CA294" s="114"/>
    </row>
    <row r="295" spans="22:79">
      <c r="V295" s="114"/>
      <c r="W295" s="114"/>
      <c r="X295" s="114"/>
      <c r="Y295" s="114"/>
      <c r="Z295" s="114"/>
      <c r="AA295" s="114"/>
      <c r="AB295" s="114"/>
      <c r="AC295" s="114"/>
      <c r="AD295" s="114"/>
      <c r="AE295" s="114"/>
      <c r="AF295" s="114"/>
      <c r="AG295" s="114"/>
      <c r="AH295" s="114"/>
      <c r="AI295" s="114"/>
      <c r="AJ295" s="114"/>
      <c r="AK295" s="114"/>
      <c r="AL295" s="114"/>
      <c r="AM295" s="114"/>
      <c r="AN295" s="114"/>
      <c r="AO295" s="114"/>
      <c r="AP295" s="114"/>
      <c r="AQ295" s="114"/>
      <c r="AR295" s="114"/>
      <c r="AS295" s="114"/>
      <c r="AT295" s="114"/>
      <c r="AU295" s="114"/>
      <c r="AV295" s="114"/>
      <c r="AW295" s="114"/>
      <c r="AX295" s="114"/>
      <c r="AY295" s="114"/>
      <c r="AZ295" s="114"/>
      <c r="BA295" s="114"/>
      <c r="BB295" s="114"/>
      <c r="BC295" s="114"/>
      <c r="BD295" s="114"/>
      <c r="BE295" s="114"/>
      <c r="BF295" s="114"/>
      <c r="BG295" s="114"/>
      <c r="BH295" s="114"/>
      <c r="BI295" s="114"/>
      <c r="BJ295" s="114"/>
      <c r="BK295" s="114"/>
      <c r="BL295" s="114"/>
      <c r="BM295" s="114"/>
      <c r="BN295" s="114"/>
      <c r="BO295" s="114"/>
      <c r="BP295" s="114"/>
      <c r="BQ295" s="114"/>
      <c r="BR295" s="114"/>
      <c r="BS295" s="114"/>
      <c r="BT295" s="114"/>
      <c r="BU295" s="114"/>
      <c r="BV295" s="114"/>
      <c r="BW295" s="114"/>
      <c r="BX295" s="114"/>
      <c r="BY295" s="114"/>
      <c r="BZ295" s="114"/>
      <c r="CA295" s="114"/>
    </row>
    <row r="296" spans="22:79">
      <c r="V296" s="114"/>
      <c r="W296" s="114"/>
      <c r="X296" s="114"/>
      <c r="Y296" s="114"/>
      <c r="Z296" s="114"/>
      <c r="AA296" s="114"/>
      <c r="AB296" s="114"/>
      <c r="AC296" s="114"/>
      <c r="AD296" s="114"/>
      <c r="AE296" s="114"/>
      <c r="AF296" s="114"/>
      <c r="AG296" s="114"/>
      <c r="AH296" s="114"/>
      <c r="AI296" s="114"/>
      <c r="AJ296" s="114"/>
      <c r="AK296" s="114"/>
      <c r="AL296" s="114"/>
      <c r="AM296" s="114"/>
      <c r="AN296" s="114"/>
      <c r="AO296" s="114"/>
      <c r="AP296" s="114"/>
      <c r="AQ296" s="114"/>
      <c r="AR296" s="114"/>
      <c r="AS296" s="114"/>
      <c r="AT296" s="114"/>
      <c r="AU296" s="114"/>
      <c r="AV296" s="114"/>
      <c r="AW296" s="114"/>
      <c r="AX296" s="114"/>
      <c r="AY296" s="114"/>
      <c r="AZ296" s="114"/>
      <c r="BA296" s="114"/>
      <c r="BB296" s="114"/>
      <c r="BC296" s="114"/>
      <c r="BD296" s="114"/>
      <c r="BE296" s="114"/>
      <c r="BF296" s="114"/>
      <c r="BG296" s="114"/>
      <c r="BH296" s="114"/>
      <c r="BI296" s="114"/>
      <c r="BJ296" s="114"/>
      <c r="BK296" s="114"/>
      <c r="BL296" s="114"/>
      <c r="BM296" s="114"/>
      <c r="BN296" s="114"/>
      <c r="BO296" s="114"/>
      <c r="BP296" s="114"/>
      <c r="BQ296" s="114"/>
      <c r="BR296" s="114"/>
      <c r="BS296" s="114"/>
      <c r="BT296" s="114"/>
      <c r="BU296" s="114"/>
      <c r="BV296" s="114"/>
      <c r="BW296" s="114"/>
      <c r="BX296" s="114"/>
      <c r="BY296" s="114"/>
      <c r="BZ296" s="114"/>
      <c r="CA296" s="114"/>
    </row>
    <row r="297" spans="22:79">
      <c r="V297" s="114"/>
      <c r="W297" s="114"/>
      <c r="X297" s="114"/>
      <c r="Y297" s="114"/>
      <c r="Z297" s="114"/>
      <c r="AA297" s="114"/>
      <c r="AB297" s="114"/>
      <c r="AC297" s="114"/>
      <c r="AD297" s="114"/>
      <c r="AE297" s="114"/>
      <c r="AF297" s="114"/>
      <c r="AG297" s="114"/>
      <c r="AH297" s="114"/>
      <c r="AI297" s="114"/>
      <c r="AJ297" s="114"/>
      <c r="AK297" s="114"/>
      <c r="AL297" s="114"/>
      <c r="AM297" s="114"/>
      <c r="AN297" s="114"/>
      <c r="AO297" s="114"/>
      <c r="AP297" s="114"/>
      <c r="AQ297" s="114"/>
      <c r="AR297" s="114"/>
      <c r="AS297" s="114"/>
      <c r="AT297" s="114"/>
      <c r="AU297" s="114"/>
      <c r="AV297" s="114"/>
      <c r="AW297" s="114"/>
      <c r="AX297" s="114"/>
      <c r="AY297" s="114"/>
      <c r="AZ297" s="114"/>
      <c r="BA297" s="114"/>
      <c r="BB297" s="114"/>
      <c r="BC297" s="114"/>
      <c r="BD297" s="114"/>
      <c r="BE297" s="114"/>
      <c r="BF297" s="114"/>
      <c r="BG297" s="114"/>
      <c r="BH297" s="114"/>
      <c r="BI297" s="114"/>
      <c r="BJ297" s="114"/>
      <c r="BK297" s="114"/>
      <c r="BL297" s="114"/>
      <c r="BM297" s="114"/>
      <c r="BN297" s="114"/>
      <c r="BO297" s="114"/>
      <c r="BP297" s="114"/>
      <c r="BQ297" s="114"/>
      <c r="BR297" s="114"/>
      <c r="BS297" s="114"/>
      <c r="BT297" s="114"/>
      <c r="BU297" s="114"/>
      <c r="BV297" s="114"/>
      <c r="BW297" s="114"/>
      <c r="BX297" s="114"/>
      <c r="BY297" s="114"/>
      <c r="BZ297" s="114"/>
      <c r="CA297" s="114"/>
    </row>
    <row r="298" spans="22:79">
      <c r="V298" s="114"/>
      <c r="W298" s="114"/>
      <c r="X298" s="114"/>
      <c r="Y298" s="114"/>
      <c r="Z298" s="114"/>
      <c r="AA298" s="114"/>
      <c r="AB298" s="114"/>
      <c r="AC298" s="114"/>
      <c r="AD298" s="114"/>
      <c r="AE298" s="114"/>
      <c r="AF298" s="114"/>
      <c r="AG298" s="114"/>
      <c r="AH298" s="114"/>
      <c r="AI298" s="114"/>
      <c r="AJ298" s="114"/>
      <c r="AK298" s="114"/>
      <c r="AL298" s="114"/>
      <c r="AM298" s="114"/>
      <c r="AN298" s="114"/>
      <c r="AO298" s="114"/>
      <c r="AP298" s="114"/>
      <c r="AQ298" s="114"/>
      <c r="AR298" s="114"/>
      <c r="AS298" s="114"/>
      <c r="AT298" s="114"/>
      <c r="AU298" s="114"/>
      <c r="AV298" s="114"/>
      <c r="AW298" s="114"/>
      <c r="AX298" s="114"/>
      <c r="AY298" s="114"/>
      <c r="AZ298" s="114"/>
      <c r="BA298" s="114"/>
      <c r="BB298" s="114"/>
      <c r="BC298" s="114"/>
      <c r="BD298" s="114"/>
      <c r="BE298" s="114"/>
      <c r="BF298" s="114"/>
      <c r="BG298" s="114"/>
      <c r="BH298" s="114"/>
      <c r="BI298" s="114"/>
      <c r="BJ298" s="114"/>
      <c r="BK298" s="114"/>
      <c r="BL298" s="114"/>
      <c r="BM298" s="114"/>
      <c r="BN298" s="114"/>
      <c r="BO298" s="114"/>
      <c r="BP298" s="114"/>
      <c r="BQ298" s="114"/>
      <c r="BR298" s="114"/>
      <c r="BS298" s="114"/>
      <c r="BT298" s="114"/>
      <c r="BU298" s="114"/>
      <c r="BV298" s="114"/>
      <c r="BW298" s="114"/>
      <c r="BX298" s="114"/>
      <c r="BY298" s="114"/>
      <c r="BZ298" s="114"/>
      <c r="CA298" s="114"/>
    </row>
    <row r="299" spans="22:79">
      <c r="V299" s="114"/>
      <c r="W299" s="114"/>
      <c r="X299" s="114"/>
      <c r="Y299" s="114"/>
      <c r="Z299" s="114"/>
      <c r="AA299" s="114"/>
      <c r="AB299" s="114"/>
      <c r="AC299" s="114"/>
      <c r="AD299" s="114"/>
      <c r="AE299" s="114"/>
      <c r="AF299" s="114"/>
      <c r="AG299" s="114"/>
      <c r="AH299" s="114"/>
      <c r="AI299" s="114"/>
      <c r="AJ299" s="114"/>
      <c r="AK299" s="114"/>
      <c r="AL299" s="114"/>
      <c r="AM299" s="114"/>
      <c r="AN299" s="114"/>
      <c r="AO299" s="114"/>
      <c r="AP299" s="114"/>
      <c r="AQ299" s="114"/>
      <c r="AR299" s="114"/>
      <c r="AS299" s="114"/>
      <c r="AT299" s="114"/>
      <c r="AU299" s="114"/>
      <c r="AV299" s="114"/>
      <c r="AW299" s="114"/>
      <c r="AX299" s="114"/>
      <c r="AY299" s="114"/>
      <c r="AZ299" s="114"/>
      <c r="BA299" s="114"/>
      <c r="BB299" s="114"/>
      <c r="BC299" s="114"/>
      <c r="BD299" s="114"/>
      <c r="BE299" s="114"/>
      <c r="BF299" s="114"/>
      <c r="BG299" s="114"/>
      <c r="BH299" s="114"/>
      <c r="BI299" s="114"/>
      <c r="BJ299" s="114"/>
      <c r="BK299" s="114"/>
      <c r="BL299" s="114"/>
      <c r="BM299" s="114"/>
      <c r="BN299" s="114"/>
      <c r="BO299" s="114"/>
      <c r="BP299" s="114"/>
      <c r="BQ299" s="114"/>
      <c r="BR299" s="114"/>
      <c r="BS299" s="114"/>
      <c r="BT299" s="114"/>
      <c r="BU299" s="114"/>
      <c r="BV299" s="114"/>
      <c r="BW299" s="114"/>
      <c r="BX299" s="114"/>
      <c r="BY299" s="114"/>
      <c r="BZ299" s="114"/>
      <c r="CA299" s="114"/>
    </row>
    <row r="300" spans="22:79">
      <c r="V300" s="114"/>
      <c r="W300" s="114"/>
      <c r="X300" s="114"/>
      <c r="Y300" s="114"/>
      <c r="Z300" s="114"/>
      <c r="AA300" s="114"/>
      <c r="AB300" s="114"/>
      <c r="AC300" s="114"/>
      <c r="AD300" s="114"/>
      <c r="AE300" s="114"/>
      <c r="AF300" s="114"/>
      <c r="AG300" s="114"/>
      <c r="AH300" s="114"/>
      <c r="AI300" s="114"/>
      <c r="AJ300" s="114"/>
      <c r="AK300" s="114"/>
      <c r="AL300" s="114"/>
      <c r="AM300" s="114"/>
      <c r="AN300" s="114"/>
      <c r="AO300" s="114"/>
      <c r="AP300" s="114"/>
      <c r="AQ300" s="114"/>
      <c r="AR300" s="114"/>
      <c r="AS300" s="114"/>
      <c r="AT300" s="114"/>
      <c r="AU300" s="114"/>
      <c r="AV300" s="114"/>
      <c r="AW300" s="114"/>
      <c r="AX300" s="114"/>
      <c r="AY300" s="114"/>
      <c r="AZ300" s="114"/>
      <c r="BA300" s="114"/>
      <c r="BB300" s="114"/>
      <c r="BC300" s="114"/>
      <c r="BD300" s="114"/>
      <c r="BE300" s="114"/>
      <c r="BF300" s="114"/>
      <c r="BG300" s="114"/>
      <c r="BH300" s="114"/>
      <c r="BI300" s="114"/>
      <c r="BJ300" s="114"/>
      <c r="BK300" s="114"/>
      <c r="BL300" s="114"/>
      <c r="BM300" s="114"/>
      <c r="BN300" s="114"/>
      <c r="BO300" s="114"/>
      <c r="BP300" s="114"/>
      <c r="BQ300" s="114"/>
      <c r="BR300" s="114"/>
      <c r="BS300" s="114"/>
      <c r="BT300" s="114"/>
      <c r="BU300" s="114"/>
      <c r="BV300" s="114"/>
      <c r="BW300" s="114"/>
      <c r="BX300" s="114"/>
      <c r="BY300" s="114"/>
      <c r="BZ300" s="114"/>
      <c r="CA300" s="114"/>
    </row>
    <row r="301" spans="22:79">
      <c r="V301" s="114"/>
      <c r="W301" s="114"/>
      <c r="X301" s="114"/>
      <c r="Y301" s="114"/>
      <c r="Z301" s="114"/>
      <c r="AA301" s="114"/>
      <c r="AB301" s="114"/>
      <c r="AC301" s="114"/>
      <c r="AD301" s="114"/>
      <c r="AE301" s="114"/>
      <c r="AF301" s="114"/>
      <c r="AG301" s="114"/>
      <c r="AH301" s="114"/>
      <c r="AI301" s="114"/>
      <c r="AJ301" s="114"/>
      <c r="AK301" s="114"/>
      <c r="AL301" s="114"/>
      <c r="AM301" s="114"/>
      <c r="AN301" s="114"/>
      <c r="AO301" s="114"/>
      <c r="AP301" s="114"/>
      <c r="AQ301" s="114"/>
      <c r="AR301" s="114"/>
      <c r="AS301" s="114"/>
      <c r="AT301" s="114"/>
      <c r="AU301" s="114"/>
      <c r="AV301" s="114"/>
      <c r="AW301" s="114"/>
      <c r="AX301" s="114"/>
      <c r="AY301" s="114"/>
      <c r="AZ301" s="114"/>
      <c r="BA301" s="114"/>
      <c r="BB301" s="114"/>
      <c r="BC301" s="114"/>
      <c r="BD301" s="114"/>
      <c r="BE301" s="114"/>
      <c r="BF301" s="114"/>
      <c r="BG301" s="114"/>
      <c r="BH301" s="114"/>
      <c r="BI301" s="114"/>
      <c r="BJ301" s="114"/>
      <c r="BK301" s="114"/>
      <c r="BL301" s="114"/>
      <c r="BM301" s="114"/>
      <c r="BN301" s="114"/>
      <c r="BO301" s="114"/>
      <c r="BP301" s="114"/>
      <c r="BQ301" s="114"/>
      <c r="BR301" s="114"/>
      <c r="BS301" s="114"/>
      <c r="BT301" s="114"/>
      <c r="BU301" s="114"/>
      <c r="BV301" s="114"/>
      <c r="BW301" s="114"/>
      <c r="BX301" s="114"/>
      <c r="BY301" s="114"/>
      <c r="BZ301" s="114"/>
      <c r="CA301" s="114"/>
    </row>
    <row r="302" spans="22:79">
      <c r="V302" s="114"/>
      <c r="W302" s="114"/>
      <c r="X302" s="114"/>
      <c r="Y302" s="114"/>
      <c r="Z302" s="114"/>
      <c r="AA302" s="114"/>
      <c r="AB302" s="114"/>
      <c r="AC302" s="114"/>
      <c r="AD302" s="114"/>
      <c r="AE302" s="114"/>
      <c r="AF302" s="114"/>
      <c r="AG302" s="114"/>
      <c r="AH302" s="114"/>
      <c r="AI302" s="114"/>
      <c r="AJ302" s="114"/>
      <c r="AK302" s="114"/>
      <c r="AL302" s="114"/>
      <c r="AM302" s="114"/>
      <c r="AN302" s="114"/>
      <c r="AO302" s="114"/>
      <c r="AP302" s="114"/>
      <c r="AQ302" s="114"/>
      <c r="AR302" s="114"/>
      <c r="AS302" s="114"/>
      <c r="AT302" s="114"/>
      <c r="AU302" s="114"/>
      <c r="AV302" s="114"/>
      <c r="AW302" s="114"/>
      <c r="AX302" s="114"/>
      <c r="AY302" s="114"/>
      <c r="AZ302" s="114"/>
      <c r="BA302" s="114"/>
      <c r="BB302" s="114"/>
      <c r="BC302" s="114"/>
      <c r="BD302" s="114"/>
      <c r="BE302" s="114"/>
      <c r="BF302" s="114"/>
      <c r="BG302" s="114"/>
      <c r="BH302" s="114"/>
      <c r="BI302" s="114"/>
      <c r="BJ302" s="114"/>
      <c r="BK302" s="114"/>
      <c r="BL302" s="114"/>
      <c r="BM302" s="114"/>
      <c r="BN302" s="114"/>
      <c r="BO302" s="114"/>
      <c r="BP302" s="114"/>
      <c r="BQ302" s="114"/>
      <c r="BR302" s="114"/>
      <c r="BS302" s="114"/>
      <c r="BT302" s="114"/>
      <c r="BU302" s="114"/>
      <c r="BV302" s="114"/>
      <c r="BW302" s="114"/>
      <c r="BX302" s="114"/>
      <c r="BY302" s="114"/>
      <c r="BZ302" s="114"/>
      <c r="CA302" s="114"/>
    </row>
    <row r="303" spans="22:79">
      <c r="V303" s="114"/>
      <c r="W303" s="114"/>
      <c r="X303" s="114"/>
      <c r="Y303" s="114"/>
      <c r="Z303" s="114"/>
      <c r="AA303" s="114"/>
      <c r="AB303" s="114"/>
      <c r="AC303" s="114"/>
      <c r="AD303" s="114"/>
      <c r="AE303" s="114"/>
      <c r="AF303" s="114"/>
      <c r="AG303" s="114"/>
      <c r="AH303" s="114"/>
      <c r="AI303" s="114"/>
      <c r="AJ303" s="114"/>
      <c r="AK303" s="114"/>
      <c r="AL303" s="114"/>
      <c r="AM303" s="114"/>
      <c r="AN303" s="114"/>
      <c r="AO303" s="114"/>
      <c r="AP303" s="114"/>
      <c r="AQ303" s="114"/>
      <c r="AR303" s="114"/>
      <c r="AS303" s="114"/>
      <c r="AT303" s="114"/>
      <c r="AU303" s="114"/>
      <c r="AV303" s="114"/>
      <c r="AW303" s="114"/>
      <c r="AX303" s="114"/>
      <c r="AY303" s="114"/>
      <c r="AZ303" s="114"/>
      <c r="BA303" s="114"/>
      <c r="BB303" s="114"/>
      <c r="BC303" s="114"/>
      <c r="BD303" s="114"/>
      <c r="BE303" s="114"/>
      <c r="BF303" s="114"/>
      <c r="BG303" s="114"/>
      <c r="BH303" s="114"/>
      <c r="BI303" s="114"/>
      <c r="BJ303" s="114"/>
      <c r="BK303" s="114"/>
      <c r="BL303" s="114"/>
      <c r="BM303" s="114"/>
      <c r="BN303" s="114"/>
      <c r="BO303" s="114"/>
      <c r="BP303" s="114"/>
      <c r="BQ303" s="114"/>
      <c r="BR303" s="114"/>
      <c r="BS303" s="114"/>
      <c r="BT303" s="114"/>
      <c r="BU303" s="114"/>
      <c r="BV303" s="114"/>
      <c r="BW303" s="114"/>
      <c r="BX303" s="114"/>
      <c r="BY303" s="114"/>
      <c r="BZ303" s="114"/>
      <c r="CA303" s="114"/>
    </row>
    <row r="304" spans="22:79">
      <c r="V304" s="114"/>
      <c r="W304" s="114"/>
      <c r="X304" s="114"/>
      <c r="Y304" s="114"/>
      <c r="Z304" s="114"/>
      <c r="AA304" s="114"/>
      <c r="AB304" s="114"/>
      <c r="AC304" s="114"/>
      <c r="AD304" s="114"/>
      <c r="AE304" s="114"/>
      <c r="AF304" s="114"/>
      <c r="AG304" s="114"/>
      <c r="AH304" s="114"/>
      <c r="AI304" s="114"/>
      <c r="AJ304" s="114"/>
      <c r="AK304" s="114"/>
      <c r="AL304" s="114"/>
      <c r="AM304" s="114"/>
      <c r="AN304" s="114"/>
      <c r="AO304" s="114"/>
      <c r="AP304" s="114"/>
      <c r="AQ304" s="114"/>
      <c r="AR304" s="114"/>
      <c r="AS304" s="114"/>
      <c r="AT304" s="114"/>
      <c r="AU304" s="114"/>
      <c r="AV304" s="114"/>
      <c r="AW304" s="114"/>
      <c r="AX304" s="114"/>
      <c r="AY304" s="114"/>
      <c r="AZ304" s="114"/>
      <c r="BA304" s="114"/>
      <c r="BB304" s="114"/>
      <c r="BC304" s="114"/>
      <c r="BD304" s="114"/>
      <c r="BE304" s="114"/>
      <c r="BF304" s="114"/>
      <c r="BG304" s="114"/>
      <c r="BH304" s="114"/>
      <c r="BI304" s="114"/>
      <c r="BJ304" s="114"/>
      <c r="BK304" s="114"/>
      <c r="BL304" s="114"/>
      <c r="BM304" s="114"/>
      <c r="BN304" s="114"/>
      <c r="BO304" s="114"/>
      <c r="BP304" s="114"/>
      <c r="BQ304" s="114"/>
      <c r="BR304" s="114"/>
      <c r="BS304" s="114"/>
      <c r="BT304" s="114"/>
      <c r="BU304" s="114"/>
      <c r="BV304" s="114"/>
      <c r="BW304" s="114"/>
      <c r="BX304" s="114"/>
      <c r="BY304" s="114"/>
      <c r="BZ304" s="114"/>
      <c r="CA304" s="114"/>
    </row>
    <row r="305" spans="22:79">
      <c r="V305" s="114"/>
      <c r="W305" s="114"/>
      <c r="X305" s="114"/>
      <c r="Y305" s="114"/>
      <c r="Z305" s="114"/>
      <c r="AA305" s="114"/>
      <c r="AB305" s="114"/>
      <c r="AC305" s="114"/>
      <c r="AD305" s="114"/>
      <c r="AE305" s="114"/>
      <c r="AF305" s="114"/>
      <c r="AG305" s="114"/>
      <c r="AH305" s="114"/>
      <c r="AI305" s="114"/>
      <c r="AJ305" s="114"/>
      <c r="AK305" s="114"/>
      <c r="AL305" s="114"/>
      <c r="AM305" s="114"/>
      <c r="AN305" s="114"/>
      <c r="AO305" s="114"/>
      <c r="AP305" s="114"/>
      <c r="AQ305" s="114"/>
      <c r="AR305" s="114"/>
      <c r="AS305" s="114"/>
      <c r="AT305" s="114"/>
      <c r="AU305" s="114"/>
      <c r="AV305" s="114"/>
      <c r="AW305" s="114"/>
      <c r="AX305" s="114"/>
      <c r="AY305" s="114"/>
      <c r="AZ305" s="114"/>
      <c r="BA305" s="114"/>
      <c r="BB305" s="114"/>
      <c r="BC305" s="114"/>
      <c r="BD305" s="114"/>
      <c r="BE305" s="114"/>
      <c r="BF305" s="114"/>
      <c r="BG305" s="114"/>
      <c r="BH305" s="114"/>
      <c r="BI305" s="114"/>
      <c r="BJ305" s="114"/>
      <c r="BK305" s="114"/>
      <c r="BL305" s="114"/>
      <c r="BM305" s="114"/>
      <c r="BN305" s="114"/>
      <c r="BO305" s="114"/>
      <c r="BP305" s="114"/>
      <c r="BQ305" s="114"/>
      <c r="BR305" s="114"/>
      <c r="BS305" s="114"/>
      <c r="BT305" s="114"/>
      <c r="BU305" s="114"/>
      <c r="BV305" s="114"/>
      <c r="BW305" s="114"/>
      <c r="BX305" s="114"/>
      <c r="BY305" s="114"/>
      <c r="BZ305" s="114"/>
      <c r="CA305" s="114"/>
    </row>
    <row r="306" spans="22:79">
      <c r="V306" s="114"/>
      <c r="W306" s="114"/>
      <c r="X306" s="114"/>
      <c r="Y306" s="114"/>
      <c r="Z306" s="114"/>
      <c r="AA306" s="114"/>
      <c r="AB306" s="114"/>
      <c r="AC306" s="114"/>
      <c r="AD306" s="114"/>
      <c r="AE306" s="114"/>
      <c r="AF306" s="114"/>
      <c r="AG306" s="114"/>
      <c r="AH306" s="114"/>
      <c r="AI306" s="114"/>
      <c r="AJ306" s="114"/>
      <c r="AK306" s="114"/>
      <c r="AL306" s="114"/>
      <c r="AM306" s="114"/>
      <c r="AN306" s="114"/>
      <c r="AO306" s="114"/>
      <c r="AP306" s="114"/>
      <c r="AQ306" s="114"/>
      <c r="AR306" s="114"/>
      <c r="AS306" s="114"/>
      <c r="AT306" s="114"/>
      <c r="AU306" s="114"/>
      <c r="AV306" s="114"/>
      <c r="AW306" s="114"/>
      <c r="AX306" s="114"/>
      <c r="AY306" s="114"/>
      <c r="AZ306" s="114"/>
      <c r="BA306" s="114"/>
      <c r="BB306" s="114"/>
      <c r="BC306" s="114"/>
      <c r="BD306" s="114"/>
      <c r="BE306" s="114"/>
      <c r="BF306" s="114"/>
      <c r="BG306" s="114"/>
      <c r="BH306" s="114"/>
      <c r="BI306" s="114"/>
      <c r="BJ306" s="114"/>
      <c r="BK306" s="114"/>
      <c r="BL306" s="114"/>
      <c r="BM306" s="114"/>
      <c r="BN306" s="114"/>
      <c r="BO306" s="114"/>
      <c r="BP306" s="114"/>
      <c r="BQ306" s="114"/>
      <c r="BR306" s="114"/>
      <c r="BS306" s="114"/>
      <c r="BT306" s="114"/>
      <c r="BU306" s="114"/>
      <c r="BV306" s="114"/>
      <c r="BW306" s="114"/>
      <c r="BX306" s="114"/>
      <c r="BY306" s="114"/>
      <c r="BZ306" s="114"/>
      <c r="CA306" s="114"/>
    </row>
    <row r="307" spans="22:79">
      <c r="V307" s="114"/>
      <c r="W307" s="114"/>
      <c r="X307" s="114"/>
      <c r="Y307" s="114"/>
      <c r="Z307" s="114"/>
      <c r="AA307" s="114"/>
      <c r="AB307" s="114"/>
      <c r="AC307" s="114"/>
      <c r="AD307" s="114"/>
      <c r="AE307" s="114"/>
      <c r="AF307" s="114"/>
      <c r="AG307" s="114"/>
      <c r="AH307" s="114"/>
      <c r="AI307" s="114"/>
      <c r="AJ307" s="114"/>
      <c r="AK307" s="114"/>
      <c r="AL307" s="114"/>
      <c r="AM307" s="114"/>
      <c r="AN307" s="114"/>
      <c r="AO307" s="114"/>
      <c r="AP307" s="114"/>
      <c r="AQ307" s="114"/>
      <c r="AR307" s="114"/>
      <c r="AS307" s="114"/>
      <c r="AT307" s="114"/>
      <c r="AU307" s="114"/>
      <c r="AV307" s="114"/>
      <c r="AW307" s="114"/>
      <c r="AX307" s="114"/>
      <c r="AY307" s="114"/>
      <c r="AZ307" s="114"/>
      <c r="BA307" s="114"/>
      <c r="BB307" s="114"/>
      <c r="BC307" s="114"/>
      <c r="BD307" s="114"/>
      <c r="BE307" s="114"/>
      <c r="BF307" s="114"/>
      <c r="BG307" s="114"/>
      <c r="BH307" s="114"/>
      <c r="BI307" s="114"/>
      <c r="BJ307" s="114"/>
      <c r="BK307" s="114"/>
      <c r="BL307" s="114"/>
      <c r="BM307" s="114"/>
      <c r="BN307" s="114"/>
      <c r="BO307" s="114"/>
      <c r="BP307" s="114"/>
      <c r="BQ307" s="114"/>
      <c r="BR307" s="114"/>
      <c r="BS307" s="114"/>
      <c r="BT307" s="114"/>
      <c r="BU307" s="114"/>
      <c r="BV307" s="114"/>
      <c r="BW307" s="114"/>
      <c r="BX307" s="114"/>
      <c r="BY307" s="114"/>
      <c r="BZ307" s="114"/>
      <c r="CA307" s="114"/>
    </row>
    <row r="308" spans="22:79">
      <c r="V308" s="114"/>
      <c r="W308" s="114"/>
      <c r="X308" s="114"/>
      <c r="Y308" s="114"/>
      <c r="Z308" s="114"/>
      <c r="AA308" s="114"/>
      <c r="AB308" s="114"/>
      <c r="AC308" s="114"/>
      <c r="AD308" s="114"/>
      <c r="AE308" s="114"/>
      <c r="AF308" s="114"/>
      <c r="AG308" s="114"/>
      <c r="AH308" s="114"/>
      <c r="AI308" s="114"/>
      <c r="AJ308" s="114"/>
      <c r="AK308" s="114"/>
      <c r="AL308" s="114"/>
      <c r="AM308" s="114"/>
      <c r="AN308" s="114"/>
      <c r="AO308" s="114"/>
      <c r="AP308" s="114"/>
      <c r="AQ308" s="114"/>
      <c r="AR308" s="114"/>
      <c r="AS308" s="114"/>
      <c r="AT308" s="114"/>
      <c r="AU308" s="114"/>
      <c r="AV308" s="114"/>
      <c r="AW308" s="114"/>
      <c r="AX308" s="114"/>
      <c r="AY308" s="114"/>
      <c r="AZ308" s="114"/>
      <c r="BA308" s="114"/>
      <c r="BB308" s="114"/>
      <c r="BC308" s="114"/>
      <c r="BD308" s="114"/>
      <c r="BE308" s="114"/>
      <c r="BF308" s="114"/>
      <c r="BG308" s="114"/>
      <c r="BH308" s="114"/>
      <c r="BI308" s="114"/>
      <c r="BJ308" s="114"/>
      <c r="BK308" s="114"/>
      <c r="BL308" s="114"/>
      <c r="BM308" s="114"/>
      <c r="BN308" s="114"/>
      <c r="BO308" s="114"/>
      <c r="BP308" s="114"/>
      <c r="BQ308" s="114"/>
      <c r="BR308" s="114"/>
      <c r="BS308" s="114"/>
      <c r="BT308" s="114"/>
      <c r="BU308" s="114"/>
      <c r="BV308" s="114"/>
      <c r="BW308" s="114"/>
      <c r="BX308" s="114"/>
      <c r="BY308" s="114"/>
      <c r="BZ308" s="114"/>
      <c r="CA308" s="114"/>
    </row>
    <row r="309" spans="22:79">
      <c r="V309" s="114"/>
      <c r="W309" s="114"/>
      <c r="X309" s="114"/>
      <c r="Y309" s="114"/>
      <c r="Z309" s="114"/>
      <c r="AA309" s="114"/>
      <c r="AB309" s="114"/>
      <c r="AC309" s="114"/>
      <c r="AD309" s="114"/>
      <c r="AE309" s="114"/>
      <c r="AF309" s="114"/>
      <c r="AG309" s="114"/>
      <c r="AH309" s="114"/>
      <c r="AI309" s="114"/>
      <c r="AJ309" s="114"/>
      <c r="AK309" s="114"/>
      <c r="AL309" s="114"/>
      <c r="AM309" s="114"/>
      <c r="AN309" s="114"/>
      <c r="AO309" s="114"/>
      <c r="AP309" s="114"/>
      <c r="AQ309" s="114"/>
      <c r="AR309" s="114"/>
      <c r="AS309" s="114"/>
      <c r="AT309" s="114"/>
      <c r="AU309" s="114"/>
      <c r="AV309" s="114"/>
      <c r="AW309" s="114"/>
      <c r="AX309" s="114"/>
      <c r="AY309" s="114"/>
      <c r="AZ309" s="114"/>
      <c r="BA309" s="114"/>
      <c r="BB309" s="114"/>
      <c r="BC309" s="114"/>
      <c r="BD309" s="114"/>
      <c r="BE309" s="114"/>
      <c r="BF309" s="114"/>
      <c r="BG309" s="114"/>
      <c r="BH309" s="114"/>
      <c r="BI309" s="114"/>
      <c r="BJ309" s="114"/>
      <c r="BK309" s="114"/>
      <c r="BL309" s="114"/>
      <c r="BM309" s="114"/>
      <c r="BN309" s="114"/>
      <c r="BO309" s="114"/>
      <c r="BP309" s="114"/>
      <c r="BQ309" s="114"/>
      <c r="BR309" s="114"/>
      <c r="BS309" s="114"/>
      <c r="BT309" s="114"/>
      <c r="BU309" s="114"/>
      <c r="BV309" s="114"/>
      <c r="BW309" s="114"/>
      <c r="BX309" s="114"/>
      <c r="BY309" s="114"/>
      <c r="BZ309" s="114"/>
      <c r="CA309" s="114"/>
    </row>
    <row r="310" spans="22:79">
      <c r="V310" s="114"/>
      <c r="W310" s="114"/>
      <c r="X310" s="114"/>
      <c r="Y310" s="114"/>
      <c r="Z310" s="114"/>
      <c r="AA310" s="114"/>
      <c r="AB310" s="114"/>
      <c r="AC310" s="114"/>
      <c r="AD310" s="114"/>
      <c r="AE310" s="114"/>
      <c r="AF310" s="114"/>
      <c r="AG310" s="114"/>
      <c r="AH310" s="114"/>
      <c r="AI310" s="114"/>
      <c r="AJ310" s="114"/>
      <c r="AK310" s="114"/>
      <c r="AL310" s="114"/>
      <c r="AM310" s="114"/>
      <c r="AN310" s="114"/>
      <c r="AO310" s="114"/>
      <c r="AP310" s="114"/>
      <c r="AQ310" s="114"/>
      <c r="AR310" s="114"/>
      <c r="AS310" s="114"/>
      <c r="AT310" s="114"/>
      <c r="AU310" s="114"/>
      <c r="AV310" s="114"/>
      <c r="AW310" s="114"/>
      <c r="AX310" s="114"/>
      <c r="AY310" s="114"/>
      <c r="AZ310" s="114"/>
      <c r="BA310" s="114"/>
      <c r="BB310" s="114"/>
      <c r="BC310" s="114"/>
      <c r="BD310" s="114"/>
      <c r="BE310" s="114"/>
      <c r="BF310" s="114"/>
      <c r="BG310" s="114"/>
      <c r="BH310" s="114"/>
      <c r="BI310" s="114"/>
      <c r="BJ310" s="114"/>
      <c r="BK310" s="114"/>
      <c r="BL310" s="114"/>
      <c r="BM310" s="114"/>
      <c r="BN310" s="114"/>
      <c r="BO310" s="114"/>
      <c r="BP310" s="114"/>
      <c r="BQ310" s="114"/>
      <c r="BR310" s="114"/>
      <c r="BS310" s="114"/>
      <c r="BT310" s="114"/>
      <c r="BU310" s="114"/>
      <c r="BV310" s="114"/>
      <c r="BW310" s="114"/>
      <c r="BX310" s="114"/>
      <c r="BY310" s="114"/>
      <c r="BZ310" s="114"/>
      <c r="CA310" s="114"/>
    </row>
    <row r="311" spans="22:79">
      <c r="V311" s="114"/>
      <c r="W311" s="114"/>
      <c r="X311" s="114"/>
      <c r="Y311" s="114"/>
      <c r="Z311" s="114"/>
      <c r="AA311" s="114"/>
      <c r="AB311" s="114"/>
      <c r="AC311" s="114"/>
      <c r="AD311" s="114"/>
      <c r="AE311" s="114"/>
      <c r="AF311" s="114"/>
      <c r="AG311" s="114"/>
      <c r="AH311" s="114"/>
      <c r="AI311" s="114"/>
      <c r="AJ311" s="114"/>
      <c r="AK311" s="114"/>
      <c r="AL311" s="114"/>
      <c r="AM311" s="114"/>
      <c r="AN311" s="114"/>
      <c r="AO311" s="114"/>
      <c r="AP311" s="114"/>
      <c r="AQ311" s="114"/>
      <c r="AR311" s="114"/>
      <c r="AS311" s="114"/>
      <c r="AT311" s="114"/>
      <c r="AU311" s="114"/>
      <c r="AV311" s="114"/>
      <c r="AW311" s="114"/>
      <c r="AX311" s="114"/>
      <c r="AY311" s="114"/>
      <c r="AZ311" s="114"/>
      <c r="BA311" s="114"/>
      <c r="BB311" s="114"/>
      <c r="BC311" s="114"/>
      <c r="BD311" s="114"/>
      <c r="BE311" s="114"/>
      <c r="BF311" s="114"/>
      <c r="BG311" s="114"/>
      <c r="BH311" s="114"/>
      <c r="BI311" s="114"/>
      <c r="BJ311" s="114"/>
      <c r="BK311" s="114"/>
      <c r="BL311" s="114"/>
      <c r="BM311" s="114"/>
      <c r="BN311" s="114"/>
      <c r="BO311" s="114"/>
      <c r="BP311" s="114"/>
      <c r="BQ311" s="114"/>
      <c r="BR311" s="114"/>
      <c r="BS311" s="114"/>
      <c r="BT311" s="114"/>
      <c r="BU311" s="114"/>
      <c r="BV311" s="114"/>
      <c r="BW311" s="114"/>
      <c r="BX311" s="114"/>
      <c r="BY311" s="114"/>
      <c r="BZ311" s="114"/>
      <c r="CA311" s="114"/>
    </row>
    <row r="312" spans="22:79">
      <c r="V312" s="114"/>
      <c r="W312" s="114"/>
      <c r="X312" s="114"/>
      <c r="Y312" s="114"/>
      <c r="Z312" s="114"/>
      <c r="AA312" s="114"/>
      <c r="AB312" s="114"/>
      <c r="AC312" s="114"/>
      <c r="AD312" s="114"/>
      <c r="AE312" s="114"/>
      <c r="AF312" s="114"/>
      <c r="AG312" s="114"/>
      <c r="AH312" s="114"/>
      <c r="AI312" s="114"/>
      <c r="AJ312" s="114"/>
      <c r="AK312" s="114"/>
      <c r="AL312" s="114"/>
      <c r="AM312" s="114"/>
      <c r="AN312" s="114"/>
      <c r="AO312" s="114"/>
      <c r="AP312" s="114"/>
      <c r="AQ312" s="114"/>
      <c r="AR312" s="114"/>
      <c r="AS312" s="114"/>
      <c r="AT312" s="114"/>
      <c r="AU312" s="114"/>
      <c r="AV312" s="114"/>
      <c r="AW312" s="114"/>
      <c r="AX312" s="114"/>
      <c r="AY312" s="114"/>
      <c r="AZ312" s="114"/>
      <c r="BA312" s="114"/>
      <c r="BB312" s="114"/>
      <c r="BC312" s="114"/>
      <c r="BD312" s="114"/>
      <c r="BE312" s="114"/>
      <c r="BF312" s="114"/>
      <c r="BG312" s="114"/>
      <c r="BH312" s="114"/>
      <c r="BI312" s="114"/>
      <c r="BJ312" s="114"/>
      <c r="BK312" s="114"/>
      <c r="BL312" s="114"/>
      <c r="BM312" s="114"/>
      <c r="BN312" s="114"/>
      <c r="BO312" s="114"/>
      <c r="BP312" s="114"/>
      <c r="BQ312" s="114"/>
      <c r="BR312" s="114"/>
      <c r="BS312" s="114"/>
      <c r="BT312" s="114"/>
      <c r="BU312" s="114"/>
      <c r="BV312" s="114"/>
      <c r="BW312" s="114"/>
      <c r="BX312" s="114"/>
      <c r="BY312" s="114"/>
      <c r="BZ312" s="114"/>
      <c r="CA312" s="114"/>
    </row>
    <row r="313" spans="22:79">
      <c r="V313" s="114"/>
      <c r="W313" s="114"/>
      <c r="X313" s="114"/>
      <c r="Y313" s="114"/>
      <c r="Z313" s="114"/>
      <c r="AA313" s="114"/>
      <c r="AB313" s="114"/>
      <c r="AC313" s="114"/>
      <c r="AD313" s="114"/>
      <c r="AE313" s="114"/>
      <c r="AF313" s="114"/>
      <c r="AG313" s="114"/>
      <c r="AH313" s="114"/>
      <c r="AI313" s="114"/>
      <c r="AJ313" s="114"/>
      <c r="AK313" s="114"/>
      <c r="AL313" s="114"/>
      <c r="AM313" s="114"/>
      <c r="AN313" s="114"/>
      <c r="AO313" s="114"/>
      <c r="AP313" s="114"/>
      <c r="AQ313" s="114"/>
      <c r="AR313" s="114"/>
      <c r="AS313" s="114"/>
      <c r="AT313" s="114"/>
      <c r="AU313" s="114"/>
      <c r="AV313" s="114"/>
      <c r="AW313" s="114"/>
      <c r="AX313" s="114"/>
      <c r="AY313" s="114"/>
      <c r="AZ313" s="114"/>
      <c r="BA313" s="114"/>
      <c r="BB313" s="114"/>
      <c r="BC313" s="114"/>
      <c r="BD313" s="114"/>
      <c r="BE313" s="114"/>
      <c r="BF313" s="114"/>
      <c r="BG313" s="114"/>
      <c r="BH313" s="114"/>
      <c r="BI313" s="114"/>
      <c r="BJ313" s="114"/>
      <c r="BK313" s="114"/>
      <c r="BL313" s="114"/>
      <c r="BM313" s="114"/>
      <c r="BN313" s="114"/>
      <c r="BO313" s="114"/>
      <c r="BP313" s="114"/>
      <c r="BQ313" s="114"/>
      <c r="BR313" s="114"/>
      <c r="BS313" s="114"/>
      <c r="BT313" s="114"/>
      <c r="BU313" s="114"/>
      <c r="BV313" s="114"/>
      <c r="BW313" s="114"/>
      <c r="BX313" s="114"/>
      <c r="BY313" s="114"/>
      <c r="BZ313" s="114"/>
      <c r="CA313" s="114"/>
    </row>
    <row r="314" spans="22:79">
      <c r="V314" s="114"/>
      <c r="W314" s="114"/>
      <c r="X314" s="114"/>
      <c r="Y314" s="114"/>
      <c r="Z314" s="114"/>
      <c r="AA314" s="114"/>
      <c r="AB314" s="114"/>
      <c r="AC314" s="114"/>
      <c r="AD314" s="114"/>
      <c r="AE314" s="114"/>
      <c r="AF314" s="114"/>
      <c r="AG314" s="114"/>
      <c r="AH314" s="114"/>
      <c r="AI314" s="114"/>
      <c r="AJ314" s="114"/>
      <c r="AK314" s="114"/>
      <c r="AL314" s="114"/>
      <c r="AM314" s="114"/>
      <c r="AN314" s="114"/>
      <c r="AO314" s="114"/>
      <c r="AP314" s="114"/>
      <c r="AQ314" s="114"/>
      <c r="AR314" s="114"/>
      <c r="AS314" s="114"/>
      <c r="AT314" s="114"/>
      <c r="AU314" s="114"/>
      <c r="AV314" s="114"/>
      <c r="AW314" s="114"/>
      <c r="AX314" s="114"/>
      <c r="AY314" s="114"/>
      <c r="AZ314" s="114"/>
      <c r="BA314" s="114"/>
      <c r="BB314" s="114"/>
      <c r="BC314" s="114"/>
      <c r="BD314" s="114"/>
      <c r="BE314" s="114"/>
      <c r="BF314" s="114"/>
      <c r="BG314" s="114"/>
      <c r="BH314" s="114"/>
      <c r="BI314" s="114"/>
      <c r="BJ314" s="114"/>
      <c r="BK314" s="114"/>
      <c r="BL314" s="114"/>
      <c r="BM314" s="114"/>
      <c r="BN314" s="114"/>
      <c r="BO314" s="114"/>
      <c r="BP314" s="114"/>
      <c r="BQ314" s="114"/>
      <c r="BR314" s="114"/>
      <c r="BS314" s="114"/>
      <c r="BT314" s="114"/>
      <c r="BU314" s="114"/>
      <c r="BV314" s="114"/>
      <c r="BW314" s="114"/>
      <c r="BX314" s="114"/>
      <c r="BY314" s="114"/>
      <c r="BZ314" s="114"/>
      <c r="CA314" s="114"/>
    </row>
    <row r="315" spans="22:79">
      <c r="V315" s="114"/>
      <c r="W315" s="114"/>
      <c r="X315" s="114"/>
      <c r="Y315" s="114"/>
      <c r="Z315" s="114"/>
      <c r="AA315" s="114"/>
      <c r="AB315" s="114"/>
      <c r="AC315" s="114"/>
      <c r="AD315" s="114"/>
      <c r="AE315" s="114"/>
      <c r="AF315" s="114"/>
      <c r="AG315" s="114"/>
      <c r="AH315" s="114"/>
      <c r="AI315" s="114"/>
      <c r="AJ315" s="114"/>
      <c r="AK315" s="114"/>
      <c r="AL315" s="114"/>
      <c r="AM315" s="114"/>
      <c r="AN315" s="114"/>
      <c r="AO315" s="114"/>
      <c r="AP315" s="114"/>
      <c r="AQ315" s="114"/>
      <c r="AR315" s="114"/>
      <c r="AS315" s="114"/>
      <c r="AT315" s="114"/>
      <c r="AU315" s="114"/>
      <c r="AV315" s="114"/>
      <c r="AW315" s="114"/>
      <c r="AX315" s="114"/>
      <c r="AY315" s="114"/>
      <c r="AZ315" s="114"/>
      <c r="BA315" s="114"/>
      <c r="BB315" s="114"/>
      <c r="BC315" s="114"/>
      <c r="BD315" s="114"/>
      <c r="BE315" s="114"/>
      <c r="BF315" s="114"/>
      <c r="BG315" s="114"/>
      <c r="BH315" s="114"/>
      <c r="BI315" s="114"/>
      <c r="BJ315" s="114"/>
      <c r="BK315" s="114"/>
      <c r="BL315" s="114"/>
      <c r="BM315" s="114"/>
      <c r="BN315" s="114"/>
      <c r="BO315" s="114"/>
      <c r="BP315" s="114"/>
      <c r="BQ315" s="114"/>
      <c r="BR315" s="114"/>
      <c r="BS315" s="114"/>
      <c r="BT315" s="114"/>
      <c r="BU315" s="114"/>
      <c r="BV315" s="114"/>
      <c r="BW315" s="114"/>
      <c r="BX315" s="114"/>
      <c r="BY315" s="114"/>
      <c r="BZ315" s="114"/>
      <c r="CA315" s="114"/>
    </row>
    <row r="316" spans="22:79">
      <c r="V316" s="114"/>
      <c r="W316" s="114"/>
      <c r="X316" s="114"/>
      <c r="Y316" s="114"/>
      <c r="Z316" s="114"/>
      <c r="AA316" s="114"/>
      <c r="AB316" s="114"/>
      <c r="AC316" s="114"/>
      <c r="AD316" s="114"/>
      <c r="AE316" s="114"/>
      <c r="AF316" s="114"/>
      <c r="AG316" s="114"/>
      <c r="AH316" s="114"/>
      <c r="AI316" s="114"/>
      <c r="AJ316" s="114"/>
      <c r="AK316" s="114"/>
      <c r="AL316" s="114"/>
      <c r="AM316" s="114"/>
      <c r="AN316" s="114"/>
      <c r="AO316" s="114"/>
      <c r="AP316" s="114"/>
      <c r="AQ316" s="114"/>
      <c r="AR316" s="114"/>
      <c r="AS316" s="114"/>
      <c r="AT316" s="114"/>
      <c r="AU316" s="114"/>
      <c r="AV316" s="114"/>
      <c r="AW316" s="114"/>
      <c r="AX316" s="114"/>
      <c r="AY316" s="114"/>
      <c r="AZ316" s="114"/>
      <c r="BA316" s="114"/>
      <c r="BB316" s="114"/>
      <c r="BC316" s="114"/>
      <c r="BD316" s="114"/>
      <c r="BE316" s="114"/>
      <c r="BF316" s="114"/>
      <c r="BG316" s="114"/>
      <c r="BH316" s="114"/>
      <c r="BI316" s="114"/>
      <c r="BJ316" s="114"/>
      <c r="BK316" s="114"/>
      <c r="BL316" s="114"/>
      <c r="BM316" s="114"/>
      <c r="BN316" s="114"/>
      <c r="BO316" s="114"/>
      <c r="BP316" s="114"/>
      <c r="BQ316" s="114"/>
      <c r="BR316" s="114"/>
      <c r="BS316" s="114"/>
      <c r="BT316" s="114"/>
      <c r="BU316" s="114"/>
      <c r="BV316" s="114"/>
      <c r="BW316" s="114"/>
      <c r="BX316" s="114"/>
      <c r="BY316" s="114"/>
      <c r="BZ316" s="114"/>
      <c r="CA316" s="114"/>
    </row>
    <row r="317" spans="22:79">
      <c r="V317" s="114"/>
      <c r="W317" s="114"/>
      <c r="X317" s="114"/>
      <c r="Y317" s="114"/>
      <c r="Z317" s="114"/>
      <c r="AA317" s="114"/>
      <c r="AB317" s="114"/>
      <c r="AC317" s="114"/>
      <c r="AD317" s="114"/>
      <c r="AE317" s="114"/>
      <c r="AF317" s="114"/>
      <c r="AG317" s="114"/>
      <c r="AH317" s="114"/>
      <c r="AI317" s="114"/>
      <c r="AJ317" s="114"/>
      <c r="AK317" s="114"/>
      <c r="AL317" s="114"/>
      <c r="AM317" s="114"/>
      <c r="AN317" s="114"/>
      <c r="AO317" s="114"/>
      <c r="AP317" s="114"/>
      <c r="AQ317" s="114"/>
      <c r="AR317" s="114"/>
      <c r="AS317" s="114"/>
      <c r="AT317" s="114"/>
      <c r="AU317" s="114"/>
      <c r="AV317" s="114"/>
      <c r="AW317" s="114"/>
      <c r="AX317" s="114"/>
      <c r="AY317" s="114"/>
      <c r="AZ317" s="114"/>
      <c r="BA317" s="114"/>
      <c r="BB317" s="114"/>
      <c r="BC317" s="114"/>
      <c r="BD317" s="114"/>
      <c r="BE317" s="114"/>
      <c r="BF317" s="114"/>
      <c r="BG317" s="114"/>
      <c r="BH317" s="114"/>
      <c r="BI317" s="114"/>
      <c r="BJ317" s="114"/>
      <c r="BK317" s="114"/>
      <c r="BL317" s="114"/>
      <c r="BM317" s="114"/>
      <c r="BN317" s="114"/>
      <c r="BO317" s="114"/>
      <c r="BP317" s="114"/>
      <c r="BQ317" s="114"/>
      <c r="BR317" s="114"/>
      <c r="BS317" s="114"/>
      <c r="BT317" s="114"/>
      <c r="BU317" s="114"/>
      <c r="BV317" s="114"/>
      <c r="BW317" s="114"/>
      <c r="BX317" s="114"/>
      <c r="BY317" s="114"/>
      <c r="BZ317" s="114"/>
      <c r="CA317" s="114"/>
    </row>
    <row r="318" spans="22:79">
      <c r="V318" s="114"/>
      <c r="W318" s="114"/>
      <c r="X318" s="114"/>
      <c r="Y318" s="114"/>
      <c r="Z318" s="114"/>
      <c r="AA318" s="114"/>
      <c r="AB318" s="114"/>
      <c r="AC318" s="114"/>
      <c r="AD318" s="114"/>
      <c r="AE318" s="114"/>
      <c r="AF318" s="114"/>
      <c r="AG318" s="114"/>
      <c r="AH318" s="114"/>
      <c r="AI318" s="114"/>
      <c r="AJ318" s="114"/>
      <c r="AK318" s="114"/>
      <c r="AL318" s="114"/>
      <c r="AM318" s="114"/>
      <c r="AN318" s="114"/>
      <c r="AO318" s="114"/>
      <c r="AP318" s="114"/>
      <c r="AQ318" s="114"/>
      <c r="AR318" s="114"/>
      <c r="AS318" s="114"/>
      <c r="AT318" s="114"/>
      <c r="AU318" s="114"/>
      <c r="AV318" s="114"/>
      <c r="AW318" s="114"/>
      <c r="AX318" s="114"/>
      <c r="AY318" s="114"/>
      <c r="AZ318" s="114"/>
      <c r="BA318" s="114"/>
      <c r="BB318" s="114"/>
      <c r="BC318" s="114"/>
      <c r="BD318" s="114"/>
      <c r="BE318" s="114"/>
      <c r="BF318" s="114"/>
      <c r="BG318" s="114"/>
      <c r="BH318" s="114"/>
      <c r="BI318" s="114"/>
      <c r="BJ318" s="114"/>
      <c r="BK318" s="114"/>
      <c r="BL318" s="114"/>
      <c r="BM318" s="114"/>
      <c r="BN318" s="114"/>
      <c r="BO318" s="114"/>
      <c r="BP318" s="114"/>
      <c r="BQ318" s="114"/>
      <c r="BR318" s="114"/>
      <c r="BS318" s="114"/>
      <c r="BT318" s="114"/>
      <c r="BU318" s="114"/>
      <c r="BV318" s="114"/>
      <c r="BW318" s="114"/>
      <c r="BX318" s="114"/>
      <c r="BY318" s="114"/>
      <c r="BZ318" s="114"/>
      <c r="CA318" s="114"/>
    </row>
    <row r="319" spans="22:79">
      <c r="V319" s="114"/>
      <c r="W319" s="114"/>
      <c r="X319" s="114"/>
      <c r="Y319" s="114"/>
      <c r="Z319" s="114"/>
      <c r="AA319" s="114"/>
      <c r="AB319" s="114"/>
      <c r="AC319" s="114"/>
      <c r="AD319" s="114"/>
      <c r="AE319" s="114"/>
      <c r="AF319" s="114"/>
      <c r="AG319" s="114"/>
      <c r="AH319" s="114"/>
      <c r="AI319" s="114"/>
      <c r="AJ319" s="114"/>
      <c r="AK319" s="114"/>
      <c r="AL319" s="114"/>
      <c r="AM319" s="114"/>
      <c r="AN319" s="114"/>
      <c r="AO319" s="114"/>
      <c r="AP319" s="114"/>
      <c r="AQ319" s="114"/>
      <c r="AR319" s="114"/>
      <c r="AS319" s="114"/>
      <c r="AT319" s="114"/>
      <c r="AU319" s="114"/>
      <c r="AV319" s="114"/>
      <c r="AW319" s="114"/>
      <c r="AX319" s="114"/>
      <c r="AY319" s="114"/>
      <c r="AZ319" s="114"/>
      <c r="BA319" s="114"/>
      <c r="BB319" s="114"/>
      <c r="BC319" s="114"/>
      <c r="BD319" s="114"/>
      <c r="BE319" s="114"/>
      <c r="BF319" s="114"/>
      <c r="BG319" s="114"/>
      <c r="BH319" s="114"/>
      <c r="BI319" s="114"/>
      <c r="BJ319" s="114"/>
      <c r="BK319" s="114"/>
      <c r="BL319" s="114"/>
      <c r="BM319" s="114"/>
      <c r="BN319" s="114"/>
      <c r="BO319" s="114"/>
      <c r="BP319" s="114"/>
      <c r="BQ319" s="114"/>
      <c r="BR319" s="114"/>
      <c r="BS319" s="114"/>
      <c r="BT319" s="114"/>
      <c r="BU319" s="114"/>
      <c r="BV319" s="114"/>
      <c r="BW319" s="114"/>
      <c r="BX319" s="114"/>
      <c r="BY319" s="114"/>
      <c r="BZ319" s="114"/>
      <c r="CA319" s="114"/>
    </row>
    <row r="320" spans="22:79">
      <c r="V320" s="114"/>
      <c r="W320" s="114"/>
      <c r="X320" s="114"/>
      <c r="Y320" s="114"/>
      <c r="Z320" s="114"/>
      <c r="AA320" s="114"/>
      <c r="AB320" s="114"/>
      <c r="AC320" s="114"/>
      <c r="AD320" s="114"/>
      <c r="AE320" s="114"/>
      <c r="AF320" s="114"/>
      <c r="AG320" s="114"/>
      <c r="AH320" s="114"/>
      <c r="AI320" s="114"/>
      <c r="AJ320" s="114"/>
      <c r="AK320" s="114"/>
      <c r="AL320" s="114"/>
      <c r="AM320" s="114"/>
      <c r="AN320" s="114"/>
      <c r="AO320" s="114"/>
      <c r="AP320" s="114"/>
      <c r="AQ320" s="114"/>
      <c r="AR320" s="114"/>
      <c r="AS320" s="114"/>
      <c r="AT320" s="114"/>
      <c r="AU320" s="114"/>
      <c r="AV320" s="114"/>
      <c r="AW320" s="114"/>
      <c r="AX320" s="114"/>
      <c r="AY320" s="114"/>
      <c r="AZ320" s="114"/>
      <c r="BA320" s="114"/>
      <c r="BB320" s="114"/>
      <c r="BC320" s="114"/>
      <c r="BD320" s="114"/>
      <c r="BE320" s="114"/>
      <c r="BF320" s="114"/>
      <c r="BG320" s="114"/>
      <c r="BH320" s="114"/>
      <c r="BI320" s="114"/>
      <c r="BJ320" s="114"/>
      <c r="BK320" s="114"/>
      <c r="BL320" s="114"/>
      <c r="BM320" s="114"/>
      <c r="BN320" s="114"/>
      <c r="BO320" s="114"/>
      <c r="BP320" s="114"/>
      <c r="BQ320" s="114"/>
      <c r="BR320" s="114"/>
      <c r="BS320" s="114"/>
      <c r="BT320" s="114"/>
      <c r="BU320" s="114"/>
      <c r="BV320" s="114"/>
      <c r="BW320" s="114"/>
      <c r="BX320" s="114"/>
      <c r="BY320" s="114"/>
      <c r="BZ320" s="114"/>
      <c r="CA320" s="114"/>
    </row>
    <row r="321" spans="22:79">
      <c r="V321" s="114"/>
      <c r="W321" s="114"/>
      <c r="X321" s="114"/>
      <c r="Y321" s="114"/>
      <c r="Z321" s="114"/>
      <c r="AA321" s="114"/>
      <c r="AB321" s="114"/>
      <c r="AC321" s="114"/>
      <c r="AD321" s="114"/>
      <c r="AE321" s="114"/>
      <c r="AF321" s="114"/>
      <c r="AG321" s="114"/>
      <c r="AH321" s="114"/>
      <c r="AI321" s="114"/>
      <c r="AJ321" s="114"/>
      <c r="AK321" s="114"/>
      <c r="AL321" s="114"/>
      <c r="AM321" s="114"/>
      <c r="AN321" s="114"/>
      <c r="AO321" s="114"/>
      <c r="AP321" s="114"/>
      <c r="AQ321" s="114"/>
      <c r="AR321" s="114"/>
      <c r="AS321" s="114"/>
      <c r="AT321" s="114"/>
      <c r="AU321" s="114"/>
      <c r="AV321" s="114"/>
      <c r="AW321" s="114"/>
      <c r="AX321" s="114"/>
      <c r="AY321" s="114"/>
      <c r="AZ321" s="114"/>
      <c r="BA321" s="114"/>
      <c r="BB321" s="114"/>
      <c r="BC321" s="114"/>
      <c r="BD321" s="114"/>
      <c r="BE321" s="114"/>
      <c r="BF321" s="114"/>
      <c r="BG321" s="114"/>
      <c r="BH321" s="114"/>
      <c r="BI321" s="114"/>
      <c r="BJ321" s="114"/>
      <c r="BK321" s="114"/>
      <c r="BL321" s="114"/>
      <c r="BM321" s="114"/>
      <c r="BN321" s="114"/>
      <c r="BO321" s="114"/>
      <c r="BP321" s="114"/>
      <c r="BQ321" s="114"/>
      <c r="BR321" s="114"/>
      <c r="BS321" s="114"/>
      <c r="BT321" s="114"/>
      <c r="BU321" s="114"/>
      <c r="BV321" s="114"/>
      <c r="BW321" s="114"/>
      <c r="BX321" s="114"/>
      <c r="BY321" s="114"/>
      <c r="BZ321" s="114"/>
      <c r="CA321" s="114"/>
    </row>
    <row r="322" spans="22:79">
      <c r="V322" s="114"/>
      <c r="W322" s="114"/>
      <c r="X322" s="114"/>
      <c r="Y322" s="114"/>
      <c r="Z322" s="114"/>
      <c r="AA322" s="114"/>
      <c r="AB322" s="114"/>
      <c r="AC322" s="114"/>
      <c r="AD322" s="114"/>
      <c r="AE322" s="114"/>
      <c r="AF322" s="114"/>
      <c r="AG322" s="114"/>
      <c r="AH322" s="114"/>
      <c r="AI322" s="114"/>
      <c r="AJ322" s="114"/>
      <c r="AK322" s="114"/>
      <c r="AL322" s="114"/>
      <c r="AM322" s="114"/>
      <c r="AN322" s="114"/>
      <c r="AO322" s="114"/>
      <c r="AP322" s="114"/>
      <c r="AQ322" s="114"/>
      <c r="AR322" s="114"/>
      <c r="AS322" s="114"/>
      <c r="AT322" s="114"/>
      <c r="AU322" s="114"/>
      <c r="AV322" s="114"/>
      <c r="AW322" s="114"/>
      <c r="AX322" s="114"/>
      <c r="AY322" s="114"/>
      <c r="AZ322" s="114"/>
      <c r="BA322" s="114"/>
      <c r="BB322" s="114"/>
      <c r="BC322" s="114"/>
      <c r="BD322" s="114"/>
      <c r="BE322" s="114"/>
      <c r="BF322" s="114"/>
      <c r="BG322" s="114"/>
      <c r="BH322" s="114"/>
      <c r="BI322" s="114"/>
      <c r="BJ322" s="114"/>
      <c r="BK322" s="114"/>
      <c r="BL322" s="114"/>
      <c r="BM322" s="114"/>
      <c r="BN322" s="114"/>
      <c r="BO322" s="114"/>
      <c r="BP322" s="114"/>
      <c r="BQ322" s="114"/>
      <c r="BR322" s="114"/>
      <c r="BS322" s="114"/>
      <c r="BT322" s="114"/>
      <c r="BU322" s="114"/>
      <c r="BV322" s="114"/>
      <c r="BW322" s="114"/>
      <c r="BX322" s="114"/>
      <c r="BY322" s="114"/>
      <c r="BZ322" s="114"/>
      <c r="CA322" s="114"/>
    </row>
    <row r="323" spans="22:79">
      <c r="V323" s="114"/>
      <c r="W323" s="114"/>
      <c r="X323" s="114"/>
      <c r="Y323" s="114"/>
      <c r="Z323" s="114"/>
      <c r="AA323" s="114"/>
      <c r="AB323" s="114"/>
      <c r="AC323" s="114"/>
      <c r="AD323" s="114"/>
      <c r="AE323" s="114"/>
      <c r="AF323" s="114"/>
      <c r="AG323" s="114"/>
      <c r="AH323" s="114"/>
      <c r="AI323" s="114"/>
      <c r="AJ323" s="114"/>
      <c r="AK323" s="114"/>
      <c r="AL323" s="114"/>
      <c r="AM323" s="114"/>
      <c r="AN323" s="114"/>
      <c r="AO323" s="114"/>
      <c r="AP323" s="114"/>
      <c r="AQ323" s="114"/>
      <c r="AR323" s="114"/>
      <c r="AS323" s="114"/>
      <c r="AT323" s="114"/>
      <c r="AU323" s="114"/>
      <c r="AV323" s="114"/>
      <c r="AW323" s="114"/>
      <c r="AX323" s="114"/>
      <c r="AY323" s="114"/>
      <c r="AZ323" s="114"/>
      <c r="BA323" s="114"/>
      <c r="BB323" s="114"/>
      <c r="BC323" s="114"/>
      <c r="BD323" s="114"/>
      <c r="BE323" s="114"/>
      <c r="BF323" s="114"/>
      <c r="BG323" s="114"/>
      <c r="BH323" s="114"/>
      <c r="BI323" s="114"/>
      <c r="BJ323" s="114"/>
      <c r="BK323" s="114"/>
      <c r="BL323" s="114"/>
      <c r="BM323" s="114"/>
      <c r="BN323" s="114"/>
      <c r="BO323" s="114"/>
      <c r="BP323" s="114"/>
      <c r="BQ323" s="114"/>
      <c r="BR323" s="114"/>
      <c r="BS323" s="114"/>
      <c r="BT323" s="114"/>
      <c r="BU323" s="114"/>
      <c r="BV323" s="114"/>
      <c r="BW323" s="114"/>
      <c r="BX323" s="114"/>
      <c r="BY323" s="114"/>
      <c r="BZ323" s="114"/>
      <c r="CA323" s="114"/>
    </row>
    <row r="324" spans="22:79">
      <c r="V324" s="114"/>
      <c r="W324" s="114"/>
      <c r="X324" s="114"/>
      <c r="Y324" s="114"/>
      <c r="Z324" s="114"/>
      <c r="AA324" s="114"/>
      <c r="AB324" s="114"/>
      <c r="AC324" s="114"/>
      <c r="AD324" s="114"/>
      <c r="AE324" s="114"/>
      <c r="AF324" s="114"/>
      <c r="AG324" s="114"/>
      <c r="AH324" s="114"/>
      <c r="AI324" s="114"/>
      <c r="AJ324" s="114"/>
      <c r="AK324" s="114"/>
      <c r="AL324" s="114"/>
      <c r="AM324" s="114"/>
      <c r="AN324" s="114"/>
      <c r="AO324" s="114"/>
      <c r="AP324" s="114"/>
      <c r="AQ324" s="114"/>
      <c r="AR324" s="114"/>
      <c r="AS324" s="114"/>
      <c r="AT324" s="114"/>
      <c r="AU324" s="114"/>
      <c r="AV324" s="114"/>
      <c r="AW324" s="114"/>
      <c r="AX324" s="114"/>
      <c r="AY324" s="114"/>
      <c r="AZ324" s="114"/>
      <c r="BA324" s="114"/>
      <c r="BB324" s="114"/>
      <c r="BC324" s="114"/>
      <c r="BD324" s="114"/>
      <c r="BE324" s="114"/>
      <c r="BF324" s="114"/>
      <c r="BG324" s="114"/>
      <c r="BH324" s="114"/>
      <c r="BI324" s="114"/>
      <c r="BJ324" s="114"/>
      <c r="BK324" s="114"/>
      <c r="BL324" s="114"/>
      <c r="BM324" s="114"/>
      <c r="BN324" s="114"/>
      <c r="BO324" s="114"/>
      <c r="BP324" s="114"/>
      <c r="BQ324" s="114"/>
      <c r="BR324" s="114"/>
      <c r="BS324" s="114"/>
      <c r="BT324" s="114"/>
      <c r="BU324" s="114"/>
      <c r="BV324" s="114"/>
      <c r="BW324" s="114"/>
      <c r="BX324" s="114"/>
      <c r="BY324" s="114"/>
      <c r="BZ324" s="114"/>
      <c r="CA324" s="114"/>
    </row>
    <row r="325" spans="22:79">
      <c r="V325" s="114"/>
      <c r="W325" s="114"/>
      <c r="X325" s="114"/>
      <c r="Y325" s="114"/>
      <c r="Z325" s="114"/>
      <c r="AA325" s="114"/>
      <c r="AB325" s="114"/>
      <c r="AC325" s="114"/>
      <c r="AD325" s="114"/>
      <c r="AE325" s="114"/>
      <c r="AF325" s="114"/>
      <c r="AG325" s="114"/>
      <c r="AH325" s="114"/>
      <c r="AI325" s="114"/>
      <c r="AJ325" s="114"/>
      <c r="AK325" s="114"/>
      <c r="AL325" s="114"/>
      <c r="AM325" s="114"/>
      <c r="AN325" s="114"/>
      <c r="AO325" s="114"/>
      <c r="AP325" s="114"/>
      <c r="AQ325" s="114"/>
      <c r="AR325" s="114"/>
      <c r="AS325" s="114"/>
      <c r="AT325" s="114"/>
      <c r="AU325" s="114"/>
      <c r="AV325" s="114"/>
      <c r="AW325" s="114"/>
      <c r="AX325" s="114"/>
      <c r="AY325" s="114"/>
      <c r="AZ325" s="114"/>
      <c r="BA325" s="114"/>
      <c r="BB325" s="114"/>
      <c r="BC325" s="114"/>
      <c r="BD325" s="114"/>
      <c r="BE325" s="114"/>
      <c r="BF325" s="114"/>
      <c r="BG325" s="114"/>
      <c r="BH325" s="114"/>
      <c r="BI325" s="114"/>
      <c r="BJ325" s="114"/>
      <c r="BK325" s="114"/>
      <c r="BL325" s="114"/>
      <c r="BM325" s="114"/>
      <c r="BN325" s="114"/>
      <c r="BO325" s="114"/>
      <c r="BP325" s="114"/>
      <c r="BQ325" s="114"/>
      <c r="BR325" s="114"/>
      <c r="BS325" s="114"/>
      <c r="BT325" s="114"/>
      <c r="BU325" s="114"/>
      <c r="BV325" s="114"/>
      <c r="BW325" s="114"/>
      <c r="BX325" s="114"/>
      <c r="BY325" s="114"/>
      <c r="BZ325" s="114"/>
      <c r="CA325" s="114"/>
    </row>
    <row r="326" spans="22:79">
      <c r="V326" s="114"/>
      <c r="W326" s="114"/>
      <c r="X326" s="114"/>
      <c r="Y326" s="114"/>
      <c r="Z326" s="114"/>
      <c r="AA326" s="114"/>
      <c r="AB326" s="114"/>
      <c r="AC326" s="114"/>
      <c r="AD326" s="114"/>
      <c r="AE326" s="114"/>
      <c r="AF326" s="114"/>
      <c r="AG326" s="114"/>
      <c r="AH326" s="114"/>
      <c r="AI326" s="114"/>
      <c r="AJ326" s="114"/>
      <c r="AK326" s="114"/>
      <c r="AL326" s="114"/>
      <c r="AM326" s="114"/>
      <c r="AN326" s="114"/>
      <c r="AO326" s="114"/>
      <c r="AP326" s="114"/>
      <c r="AQ326" s="114"/>
      <c r="AR326" s="114"/>
      <c r="AS326" s="114"/>
      <c r="AT326" s="114"/>
      <c r="AU326" s="114"/>
      <c r="AV326" s="114"/>
      <c r="AW326" s="114"/>
      <c r="AX326" s="114"/>
      <c r="AY326" s="114"/>
      <c r="AZ326" s="114"/>
      <c r="BA326" s="114"/>
      <c r="BB326" s="114"/>
      <c r="BC326" s="114"/>
      <c r="BD326" s="114"/>
      <c r="BE326" s="114"/>
      <c r="BF326" s="114"/>
      <c r="BG326" s="114"/>
      <c r="BH326" s="114"/>
      <c r="BI326" s="114"/>
      <c r="BJ326" s="114"/>
      <c r="BK326" s="114"/>
      <c r="BL326" s="114"/>
      <c r="BM326" s="114"/>
      <c r="BN326" s="114"/>
      <c r="BO326" s="114"/>
      <c r="BP326" s="114"/>
      <c r="BQ326" s="114"/>
      <c r="BR326" s="114"/>
      <c r="BS326" s="114"/>
      <c r="BT326" s="114"/>
      <c r="BU326" s="114"/>
      <c r="BV326" s="114"/>
      <c r="BW326" s="114"/>
      <c r="BX326" s="114"/>
      <c r="BY326" s="114"/>
      <c r="BZ326" s="114"/>
      <c r="CA326" s="114"/>
    </row>
    <row r="327" spans="22:79">
      <c r="V327" s="114"/>
      <c r="W327" s="114"/>
      <c r="X327" s="114"/>
      <c r="Y327" s="114"/>
      <c r="Z327" s="114"/>
      <c r="AA327" s="114"/>
      <c r="AB327" s="114"/>
      <c r="AC327" s="114"/>
      <c r="AD327" s="114"/>
      <c r="AE327" s="114"/>
      <c r="AF327" s="114"/>
      <c r="AG327" s="114"/>
      <c r="AH327" s="114"/>
      <c r="AI327" s="114"/>
      <c r="AJ327" s="114"/>
      <c r="AK327" s="114"/>
      <c r="AL327" s="114"/>
      <c r="AM327" s="114"/>
      <c r="AN327" s="114"/>
      <c r="AO327" s="114"/>
      <c r="AP327" s="114"/>
      <c r="AQ327" s="114"/>
      <c r="AR327" s="114"/>
      <c r="AS327" s="114"/>
      <c r="AT327" s="114"/>
      <c r="AU327" s="114"/>
      <c r="AV327" s="114"/>
      <c r="AW327" s="114"/>
      <c r="AX327" s="114"/>
      <c r="AY327" s="114"/>
      <c r="AZ327" s="114"/>
      <c r="BA327" s="114"/>
      <c r="BB327" s="114"/>
      <c r="BC327" s="114"/>
      <c r="BD327" s="114"/>
      <c r="BE327" s="114"/>
      <c r="BF327" s="114"/>
      <c r="BG327" s="114"/>
      <c r="BH327" s="114"/>
      <c r="BI327" s="114"/>
      <c r="BJ327" s="114"/>
      <c r="BK327" s="114"/>
      <c r="BL327" s="114"/>
      <c r="BM327" s="114"/>
      <c r="BN327" s="114"/>
      <c r="BO327" s="114"/>
      <c r="BP327" s="114"/>
      <c r="BQ327" s="114"/>
      <c r="BR327" s="114"/>
      <c r="BS327" s="114"/>
      <c r="BT327" s="114"/>
      <c r="BU327" s="114"/>
      <c r="BV327" s="114"/>
      <c r="BW327" s="114"/>
      <c r="BX327" s="114"/>
      <c r="BY327" s="114"/>
      <c r="BZ327" s="114"/>
      <c r="CA327" s="114"/>
    </row>
    <row r="328" spans="22:79">
      <c r="V328" s="114"/>
      <c r="W328" s="114"/>
      <c r="X328" s="114"/>
      <c r="Y328" s="114"/>
      <c r="Z328" s="114"/>
      <c r="AA328" s="114"/>
      <c r="AB328" s="114"/>
      <c r="AC328" s="114"/>
      <c r="AD328" s="114"/>
      <c r="AE328" s="114"/>
      <c r="AF328" s="114"/>
      <c r="AG328" s="114"/>
      <c r="AH328" s="114"/>
      <c r="AI328" s="114"/>
      <c r="AJ328" s="114"/>
      <c r="AK328" s="114"/>
      <c r="AL328" s="114"/>
      <c r="AM328" s="114"/>
      <c r="AN328" s="114"/>
      <c r="AO328" s="114"/>
      <c r="AP328" s="114"/>
      <c r="AQ328" s="114"/>
      <c r="AR328" s="114"/>
      <c r="AS328" s="114"/>
      <c r="AT328" s="114"/>
      <c r="AU328" s="114"/>
      <c r="AV328" s="114"/>
      <c r="AW328" s="114"/>
      <c r="AX328" s="114"/>
      <c r="AY328" s="114"/>
      <c r="AZ328" s="114"/>
      <c r="BA328" s="114"/>
      <c r="BB328" s="114"/>
      <c r="BC328" s="114"/>
      <c r="BD328" s="114"/>
      <c r="BE328" s="114"/>
      <c r="BF328" s="114"/>
      <c r="BG328" s="114"/>
      <c r="BH328" s="114"/>
      <c r="BI328" s="114"/>
      <c r="BJ328" s="114"/>
      <c r="BK328" s="114"/>
      <c r="BL328" s="114"/>
      <c r="BM328" s="114"/>
      <c r="BN328" s="114"/>
      <c r="BO328" s="114"/>
      <c r="BP328" s="114"/>
      <c r="BQ328" s="114"/>
      <c r="BR328" s="114"/>
      <c r="BS328" s="114"/>
      <c r="BT328" s="114"/>
      <c r="BU328" s="114"/>
      <c r="BV328" s="114"/>
      <c r="BW328" s="114"/>
      <c r="BX328" s="114"/>
      <c r="BY328" s="114"/>
      <c r="BZ328" s="114"/>
      <c r="CA328" s="114"/>
    </row>
    <row r="329" spans="22:79">
      <c r="V329" s="114"/>
      <c r="W329" s="114"/>
      <c r="X329" s="114"/>
      <c r="Y329" s="114"/>
      <c r="Z329" s="114"/>
      <c r="AA329" s="114"/>
      <c r="AB329" s="114"/>
      <c r="AC329" s="114"/>
      <c r="AD329" s="114"/>
      <c r="AE329" s="114"/>
      <c r="AF329" s="114"/>
      <c r="AG329" s="114"/>
      <c r="AH329" s="114"/>
      <c r="AI329" s="114"/>
      <c r="AJ329" s="114"/>
      <c r="AK329" s="114"/>
      <c r="AL329" s="114"/>
      <c r="AM329" s="114"/>
      <c r="AN329" s="114"/>
      <c r="AO329" s="114"/>
      <c r="AP329" s="114"/>
      <c r="AQ329" s="114"/>
      <c r="AR329" s="114"/>
      <c r="AS329" s="114"/>
      <c r="AT329" s="114"/>
      <c r="AU329" s="114"/>
      <c r="AV329" s="114"/>
      <c r="AW329" s="114"/>
      <c r="AX329" s="114"/>
      <c r="AY329" s="114"/>
      <c r="AZ329" s="114"/>
      <c r="BA329" s="114"/>
      <c r="BB329" s="114"/>
      <c r="BC329" s="114"/>
      <c r="BD329" s="114"/>
      <c r="BE329" s="114"/>
      <c r="BF329" s="114"/>
      <c r="BG329" s="114"/>
      <c r="BH329" s="114"/>
      <c r="BI329" s="114"/>
      <c r="BJ329" s="114"/>
      <c r="BK329" s="114"/>
      <c r="BL329" s="114"/>
      <c r="BM329" s="114"/>
      <c r="BN329" s="114"/>
      <c r="BO329" s="114"/>
      <c r="BP329" s="114"/>
      <c r="BQ329" s="114"/>
      <c r="BR329" s="114"/>
      <c r="BS329" s="114"/>
      <c r="BT329" s="114"/>
      <c r="BU329" s="114"/>
      <c r="BV329" s="114"/>
      <c r="BW329" s="114"/>
      <c r="BX329" s="114"/>
      <c r="BY329" s="114"/>
      <c r="BZ329" s="114"/>
      <c r="CA329" s="114"/>
    </row>
    <row r="330" spans="22:79">
      <c r="V330" s="114"/>
      <c r="W330" s="114"/>
      <c r="X330" s="114"/>
      <c r="Y330" s="114"/>
      <c r="Z330" s="114"/>
      <c r="AA330" s="114"/>
      <c r="AB330" s="114"/>
      <c r="AC330" s="114"/>
      <c r="AD330" s="114"/>
      <c r="AE330" s="114"/>
      <c r="AF330" s="114"/>
      <c r="AG330" s="114"/>
      <c r="AH330" s="114"/>
      <c r="AI330" s="114"/>
      <c r="AJ330" s="114"/>
      <c r="AK330" s="114"/>
      <c r="AL330" s="114"/>
      <c r="AM330" s="114"/>
      <c r="AN330" s="114"/>
      <c r="AO330" s="114"/>
      <c r="AP330" s="114"/>
      <c r="AQ330" s="114"/>
      <c r="AR330" s="114"/>
      <c r="AS330" s="114"/>
      <c r="AT330" s="114"/>
      <c r="AU330" s="114"/>
      <c r="AV330" s="114"/>
      <c r="AW330" s="114"/>
      <c r="AX330" s="114"/>
      <c r="AY330" s="114"/>
      <c r="AZ330" s="114"/>
      <c r="BA330" s="114"/>
      <c r="BB330" s="114"/>
      <c r="BC330" s="114"/>
      <c r="BD330" s="114"/>
      <c r="BE330" s="114"/>
      <c r="BF330" s="114"/>
      <c r="BG330" s="114"/>
      <c r="BH330" s="114"/>
      <c r="BI330" s="114"/>
      <c r="BJ330" s="114"/>
      <c r="BK330" s="114"/>
      <c r="BL330" s="114"/>
      <c r="BM330" s="114"/>
      <c r="BN330" s="114"/>
      <c r="BO330" s="114"/>
      <c r="BP330" s="114"/>
      <c r="BQ330" s="114"/>
      <c r="BR330" s="114"/>
      <c r="BS330" s="114"/>
      <c r="BT330" s="114"/>
      <c r="BU330" s="114"/>
      <c r="BV330" s="114"/>
      <c r="BW330" s="114"/>
      <c r="BX330" s="114"/>
      <c r="BY330" s="114"/>
      <c r="BZ330" s="114"/>
      <c r="CA330" s="114"/>
    </row>
    <row r="331" spans="22:79">
      <c r="V331" s="114"/>
      <c r="W331" s="114"/>
      <c r="X331" s="114"/>
      <c r="Y331" s="114"/>
      <c r="Z331" s="114"/>
      <c r="AA331" s="114"/>
      <c r="AB331" s="114"/>
      <c r="AC331" s="114"/>
      <c r="AD331" s="114"/>
      <c r="AE331" s="114"/>
      <c r="AF331" s="114"/>
      <c r="AG331" s="114"/>
      <c r="AH331" s="114"/>
      <c r="AI331" s="114"/>
      <c r="AJ331" s="114"/>
      <c r="AK331" s="114"/>
      <c r="AL331" s="114"/>
      <c r="AM331" s="114"/>
      <c r="AN331" s="114"/>
      <c r="AO331" s="114"/>
      <c r="AP331" s="114"/>
      <c r="AQ331" s="114"/>
      <c r="AR331" s="114"/>
      <c r="AS331" s="114"/>
      <c r="AT331" s="114"/>
      <c r="AU331" s="114"/>
      <c r="AV331" s="114"/>
      <c r="AW331" s="114"/>
      <c r="AX331" s="114"/>
      <c r="AY331" s="114"/>
      <c r="AZ331" s="114"/>
      <c r="BA331" s="114"/>
      <c r="BB331" s="114"/>
      <c r="BC331" s="114"/>
      <c r="BD331" s="114"/>
      <c r="BE331" s="114"/>
      <c r="BF331" s="114"/>
      <c r="BG331" s="114"/>
      <c r="BH331" s="114"/>
      <c r="BI331" s="114"/>
      <c r="BJ331" s="114"/>
      <c r="BK331" s="114"/>
      <c r="BL331" s="114"/>
      <c r="BM331" s="114"/>
      <c r="BN331" s="114"/>
      <c r="BO331" s="114"/>
      <c r="BP331" s="114"/>
      <c r="BQ331" s="114"/>
      <c r="BR331" s="114"/>
      <c r="BS331" s="114"/>
      <c r="BT331" s="114"/>
      <c r="BU331" s="114"/>
      <c r="BV331" s="114"/>
      <c r="BW331" s="114"/>
      <c r="BX331" s="114"/>
      <c r="BY331" s="114"/>
      <c r="BZ331" s="114"/>
      <c r="CA331" s="114"/>
    </row>
    <row r="332" spans="22:79">
      <c r="V332" s="114"/>
      <c r="W332" s="114"/>
      <c r="X332" s="114"/>
      <c r="Y332" s="114"/>
      <c r="Z332" s="114"/>
      <c r="AA332" s="114"/>
      <c r="AB332" s="114"/>
      <c r="AC332" s="114"/>
      <c r="AD332" s="114"/>
      <c r="AE332" s="114"/>
      <c r="AF332" s="114"/>
      <c r="AG332" s="114"/>
      <c r="AH332" s="114"/>
      <c r="AI332" s="114"/>
      <c r="AJ332" s="114"/>
      <c r="AK332" s="114"/>
      <c r="AL332" s="114"/>
      <c r="AM332" s="114"/>
      <c r="AN332" s="114"/>
      <c r="AO332" s="114"/>
      <c r="AP332" s="114"/>
      <c r="AQ332" s="114"/>
      <c r="AR332" s="114"/>
      <c r="AS332" s="114"/>
      <c r="AT332" s="114"/>
      <c r="AU332" s="114"/>
      <c r="AV332" s="114"/>
      <c r="AW332" s="114"/>
      <c r="AX332" s="114"/>
      <c r="AY332" s="114"/>
      <c r="AZ332" s="114"/>
      <c r="BA332" s="114"/>
      <c r="BB332" s="114"/>
      <c r="BC332" s="114"/>
      <c r="BD332" s="114"/>
      <c r="BE332" s="114"/>
      <c r="BF332" s="114"/>
      <c r="BG332" s="114"/>
      <c r="BH332" s="114"/>
      <c r="BI332" s="114"/>
      <c r="BJ332" s="114"/>
      <c r="BK332" s="114"/>
      <c r="BL332" s="114"/>
      <c r="BM332" s="114"/>
      <c r="BN332" s="114"/>
      <c r="BO332" s="114"/>
      <c r="BP332" s="114"/>
      <c r="BQ332" s="114"/>
      <c r="BR332" s="114"/>
      <c r="BS332" s="114"/>
      <c r="BT332" s="114"/>
      <c r="BU332" s="114"/>
      <c r="BV332" s="114"/>
      <c r="BW332" s="114"/>
      <c r="BX332" s="114"/>
      <c r="BY332" s="114"/>
      <c r="BZ332" s="114"/>
      <c r="CA332" s="114"/>
    </row>
    <row r="333" spans="22:79">
      <c r="V333" s="114"/>
      <c r="W333" s="114"/>
      <c r="X333" s="114"/>
      <c r="Y333" s="114"/>
      <c r="Z333" s="114"/>
      <c r="AA333" s="114"/>
      <c r="AB333" s="114"/>
      <c r="AC333" s="114"/>
      <c r="AD333" s="114"/>
      <c r="AE333" s="114"/>
      <c r="AF333" s="114"/>
      <c r="AG333" s="114"/>
      <c r="AH333" s="114"/>
      <c r="AI333" s="114"/>
      <c r="AJ333" s="114"/>
      <c r="AK333" s="114"/>
      <c r="AL333" s="114"/>
      <c r="AM333" s="114"/>
      <c r="AN333" s="114"/>
      <c r="AO333" s="114"/>
      <c r="AP333" s="114"/>
      <c r="AQ333" s="114"/>
      <c r="AR333" s="114"/>
      <c r="AS333" s="114"/>
      <c r="AT333" s="114"/>
      <c r="AU333" s="114"/>
      <c r="AV333" s="114"/>
      <c r="AW333" s="114"/>
      <c r="AX333" s="114"/>
      <c r="AY333" s="114"/>
      <c r="AZ333" s="114"/>
      <c r="BA333" s="114"/>
      <c r="BB333" s="114"/>
      <c r="BC333" s="114"/>
      <c r="BD333" s="114"/>
      <c r="BE333" s="114"/>
      <c r="BF333" s="114"/>
      <c r="BG333" s="114"/>
      <c r="BH333" s="114"/>
      <c r="BI333" s="114"/>
      <c r="BJ333" s="114"/>
      <c r="BK333" s="114"/>
      <c r="BL333" s="114"/>
      <c r="BM333" s="114"/>
      <c r="BN333" s="114"/>
      <c r="BO333" s="114"/>
      <c r="BP333" s="114"/>
      <c r="BQ333" s="114"/>
      <c r="BR333" s="114"/>
      <c r="BS333" s="114"/>
      <c r="BT333" s="114"/>
      <c r="BU333" s="114"/>
      <c r="BV333" s="114"/>
      <c r="BW333" s="114"/>
      <c r="BX333" s="114"/>
      <c r="BY333" s="114"/>
      <c r="BZ333" s="114"/>
      <c r="CA333" s="114"/>
    </row>
    <row r="334" spans="22:79">
      <c r="V334" s="114"/>
      <c r="W334" s="114"/>
      <c r="X334" s="114"/>
      <c r="Y334" s="114"/>
      <c r="Z334" s="114"/>
      <c r="AA334" s="114"/>
      <c r="AB334" s="114"/>
      <c r="AC334" s="114"/>
      <c r="AD334" s="114"/>
      <c r="AE334" s="114"/>
      <c r="AF334" s="114"/>
      <c r="AG334" s="114"/>
      <c r="AH334" s="114"/>
      <c r="AI334" s="114"/>
      <c r="AJ334" s="114"/>
      <c r="AK334" s="114"/>
      <c r="AL334" s="114"/>
      <c r="AM334" s="114"/>
      <c r="AN334" s="114"/>
      <c r="AO334" s="114"/>
      <c r="AP334" s="114"/>
      <c r="AQ334" s="114"/>
      <c r="AR334" s="114"/>
      <c r="AS334" s="114"/>
      <c r="AT334" s="114"/>
      <c r="AU334" s="114"/>
      <c r="AV334" s="114"/>
      <c r="AW334" s="114"/>
      <c r="AX334" s="114"/>
      <c r="AY334" s="114"/>
      <c r="AZ334" s="114"/>
      <c r="BA334" s="114"/>
      <c r="BB334" s="114"/>
      <c r="BC334" s="114"/>
      <c r="BD334" s="114"/>
      <c r="BE334" s="114"/>
      <c r="BF334" s="114"/>
      <c r="BG334" s="114"/>
      <c r="BH334" s="114"/>
      <c r="BI334" s="114"/>
      <c r="BJ334" s="114"/>
      <c r="BK334" s="114"/>
      <c r="BL334" s="114"/>
      <c r="BM334" s="114"/>
      <c r="BN334" s="114"/>
      <c r="BO334" s="114"/>
      <c r="BP334" s="114"/>
      <c r="BQ334" s="114"/>
      <c r="BR334" s="114"/>
      <c r="BS334" s="114"/>
      <c r="BT334" s="114"/>
      <c r="BU334" s="114"/>
      <c r="BV334" s="114"/>
      <c r="BW334" s="114"/>
      <c r="BX334" s="114"/>
      <c r="BY334" s="114"/>
      <c r="BZ334" s="114"/>
      <c r="CA334" s="114"/>
    </row>
    <row r="335" spans="22:79">
      <c r="V335" s="114"/>
      <c r="W335" s="114"/>
      <c r="X335" s="114"/>
      <c r="Y335" s="114"/>
      <c r="Z335" s="114"/>
      <c r="AA335" s="114"/>
      <c r="AB335" s="114"/>
      <c r="AC335" s="114"/>
      <c r="AD335" s="114"/>
      <c r="AE335" s="114"/>
      <c r="AF335" s="114"/>
      <c r="AG335" s="114"/>
      <c r="AH335" s="114"/>
      <c r="AI335" s="114"/>
      <c r="AJ335" s="114"/>
      <c r="AK335" s="114"/>
      <c r="AL335" s="114"/>
      <c r="AM335" s="114"/>
      <c r="AN335" s="114"/>
      <c r="AO335" s="114"/>
      <c r="AP335" s="114"/>
      <c r="AQ335" s="114"/>
      <c r="AR335" s="114"/>
      <c r="AS335" s="114"/>
      <c r="AT335" s="114"/>
      <c r="AU335" s="114"/>
      <c r="AV335" s="114"/>
      <c r="AW335" s="114"/>
      <c r="AX335" s="114"/>
      <c r="AY335" s="114"/>
      <c r="AZ335" s="114"/>
      <c r="BA335" s="114"/>
      <c r="BB335" s="114"/>
      <c r="BC335" s="114"/>
      <c r="BD335" s="114"/>
      <c r="BE335" s="114"/>
      <c r="BF335" s="114"/>
      <c r="BG335" s="114"/>
      <c r="BH335" s="114"/>
      <c r="BI335" s="114"/>
      <c r="BJ335" s="114"/>
      <c r="BK335" s="114"/>
      <c r="BL335" s="114"/>
      <c r="BM335" s="114"/>
      <c r="BN335" s="114"/>
      <c r="BO335" s="114"/>
      <c r="BP335" s="114"/>
      <c r="BQ335" s="114"/>
      <c r="BR335" s="114"/>
      <c r="BS335" s="114"/>
      <c r="BT335" s="114"/>
      <c r="BU335" s="114"/>
      <c r="BV335" s="114"/>
      <c r="BW335" s="114"/>
      <c r="BX335" s="114"/>
      <c r="BY335" s="114"/>
      <c r="BZ335" s="114"/>
      <c r="CA335" s="114"/>
    </row>
    <row r="336" spans="22:79">
      <c r="V336" s="114"/>
      <c r="W336" s="114"/>
      <c r="X336" s="114"/>
      <c r="Y336" s="114"/>
      <c r="Z336" s="114"/>
      <c r="AA336" s="114"/>
      <c r="AB336" s="114"/>
      <c r="AC336" s="114"/>
      <c r="AD336" s="114"/>
      <c r="AE336" s="114"/>
      <c r="AF336" s="114"/>
      <c r="AG336" s="114"/>
      <c r="AH336" s="114"/>
      <c r="AI336" s="114"/>
      <c r="AJ336" s="114"/>
      <c r="AK336" s="114"/>
      <c r="AL336" s="114"/>
      <c r="AM336" s="114"/>
      <c r="AN336" s="114"/>
      <c r="AO336" s="114"/>
      <c r="AP336" s="114"/>
      <c r="AQ336" s="114"/>
      <c r="AR336" s="114"/>
      <c r="AS336" s="114"/>
      <c r="AT336" s="114"/>
      <c r="AU336" s="114"/>
      <c r="AV336" s="114"/>
      <c r="AW336" s="114"/>
      <c r="AX336" s="114"/>
      <c r="AY336" s="114"/>
      <c r="AZ336" s="114"/>
      <c r="BA336" s="114"/>
      <c r="BB336" s="114"/>
      <c r="BC336" s="114"/>
      <c r="BD336" s="114"/>
      <c r="BE336" s="114"/>
      <c r="BF336" s="114"/>
      <c r="BG336" s="114"/>
      <c r="BH336" s="114"/>
      <c r="BI336" s="114"/>
      <c r="BJ336" s="114"/>
      <c r="BK336" s="114"/>
      <c r="BL336" s="114"/>
      <c r="BM336" s="114"/>
      <c r="BN336" s="114"/>
      <c r="BO336" s="114"/>
      <c r="BP336" s="114"/>
      <c r="BQ336" s="114"/>
      <c r="BR336" s="114"/>
      <c r="BS336" s="114"/>
      <c r="BT336" s="114"/>
      <c r="BU336" s="114"/>
      <c r="BV336" s="114"/>
      <c r="BW336" s="114"/>
      <c r="BX336" s="114"/>
      <c r="BY336" s="114"/>
      <c r="BZ336" s="114"/>
      <c r="CA336" s="114"/>
    </row>
    <row r="337" spans="22:79">
      <c r="V337" s="114"/>
      <c r="W337" s="114"/>
      <c r="X337" s="114"/>
      <c r="Y337" s="114"/>
      <c r="Z337" s="114"/>
      <c r="AA337" s="114"/>
      <c r="AB337" s="114"/>
      <c r="AC337" s="114"/>
      <c r="AD337" s="114"/>
      <c r="AE337" s="114"/>
      <c r="AF337" s="114"/>
      <c r="AG337" s="114"/>
      <c r="AH337" s="114"/>
      <c r="AI337" s="114"/>
      <c r="AJ337" s="114"/>
      <c r="AK337" s="114"/>
      <c r="AL337" s="114"/>
      <c r="AM337" s="114"/>
      <c r="AN337" s="114"/>
      <c r="AO337" s="114"/>
      <c r="AP337" s="114"/>
      <c r="AQ337" s="114"/>
      <c r="AR337" s="114"/>
      <c r="AS337" s="114"/>
      <c r="AT337" s="114"/>
      <c r="AU337" s="114"/>
      <c r="AV337" s="114"/>
      <c r="AW337" s="114"/>
      <c r="AX337" s="114"/>
      <c r="AY337" s="114"/>
      <c r="AZ337" s="114"/>
      <c r="BA337" s="114"/>
      <c r="BB337" s="114"/>
      <c r="BC337" s="114"/>
      <c r="BD337" s="114"/>
      <c r="BE337" s="114"/>
      <c r="BF337" s="114"/>
      <c r="BG337" s="114"/>
      <c r="BH337" s="114"/>
      <c r="BI337" s="114"/>
      <c r="BJ337" s="114"/>
      <c r="BK337" s="114"/>
      <c r="BL337" s="114"/>
      <c r="BM337" s="114"/>
      <c r="BN337" s="114"/>
      <c r="BO337" s="114"/>
      <c r="BP337" s="114"/>
      <c r="BQ337" s="114"/>
      <c r="BR337" s="114"/>
      <c r="BS337" s="114"/>
      <c r="BT337" s="114"/>
      <c r="BU337" s="114"/>
      <c r="BV337" s="114"/>
      <c r="BW337" s="114"/>
      <c r="BX337" s="114"/>
      <c r="BY337" s="114"/>
      <c r="BZ337" s="114"/>
      <c r="CA337" s="114"/>
    </row>
    <row r="338" spans="22:79">
      <c r="V338" s="114"/>
      <c r="W338" s="114"/>
      <c r="X338" s="114"/>
      <c r="Y338" s="114"/>
      <c r="Z338" s="114"/>
      <c r="AA338" s="114"/>
      <c r="AB338" s="114"/>
      <c r="AC338" s="114"/>
      <c r="AD338" s="114"/>
      <c r="AE338" s="114"/>
      <c r="AF338" s="114"/>
      <c r="AG338" s="114"/>
      <c r="AH338" s="114"/>
      <c r="AI338" s="114"/>
      <c r="AJ338" s="114"/>
      <c r="AK338" s="114"/>
      <c r="AL338" s="114"/>
      <c r="AM338" s="114"/>
      <c r="AN338" s="114"/>
      <c r="AO338" s="114"/>
      <c r="AP338" s="114"/>
      <c r="AQ338" s="114"/>
      <c r="AR338" s="114"/>
      <c r="AS338" s="114"/>
      <c r="AT338" s="114"/>
      <c r="AU338" s="114"/>
      <c r="AV338" s="114"/>
      <c r="AW338" s="114"/>
      <c r="AX338" s="114"/>
      <c r="AY338" s="114"/>
      <c r="AZ338" s="114"/>
      <c r="BA338" s="114"/>
      <c r="BB338" s="114"/>
      <c r="BC338" s="114"/>
      <c r="BD338" s="114"/>
      <c r="BE338" s="114"/>
      <c r="BF338" s="114"/>
      <c r="BG338" s="114"/>
      <c r="BH338" s="114"/>
      <c r="BI338" s="114"/>
      <c r="BJ338" s="114"/>
      <c r="BK338" s="114"/>
      <c r="BL338" s="114"/>
      <c r="BM338" s="114"/>
      <c r="BN338" s="114"/>
      <c r="BO338" s="114"/>
      <c r="BP338" s="114"/>
      <c r="BQ338" s="114"/>
      <c r="BR338" s="114"/>
      <c r="BS338" s="114"/>
      <c r="BT338" s="114"/>
      <c r="BU338" s="114"/>
      <c r="BV338" s="114"/>
      <c r="BW338" s="114"/>
      <c r="BX338" s="114"/>
      <c r="BY338" s="114"/>
      <c r="BZ338" s="114"/>
      <c r="CA338" s="114"/>
    </row>
    <row r="339" spans="22:79">
      <c r="V339" s="114"/>
      <c r="W339" s="114"/>
      <c r="X339" s="114"/>
      <c r="Y339" s="114"/>
      <c r="Z339" s="114"/>
      <c r="AA339" s="114"/>
      <c r="AB339" s="114"/>
      <c r="AC339" s="114"/>
      <c r="AD339" s="114"/>
      <c r="AE339" s="114"/>
      <c r="AF339" s="114"/>
      <c r="AG339" s="114"/>
      <c r="AH339" s="114"/>
      <c r="AI339" s="114"/>
      <c r="AJ339" s="114"/>
      <c r="AK339" s="114"/>
      <c r="AL339" s="114"/>
      <c r="AM339" s="114"/>
      <c r="AN339" s="114"/>
      <c r="AO339" s="114"/>
      <c r="AP339" s="114"/>
      <c r="AQ339" s="114"/>
      <c r="AR339" s="114"/>
      <c r="AS339" s="114"/>
      <c r="AT339" s="114"/>
      <c r="AU339" s="114"/>
      <c r="AV339" s="114"/>
      <c r="AW339" s="114"/>
      <c r="AX339" s="114"/>
      <c r="AY339" s="114"/>
      <c r="AZ339" s="114"/>
      <c r="BA339" s="114"/>
      <c r="BB339" s="114"/>
      <c r="BC339" s="114"/>
      <c r="BD339" s="114"/>
      <c r="BE339" s="114"/>
      <c r="BF339" s="114"/>
      <c r="BG339" s="114"/>
      <c r="BH339" s="114"/>
      <c r="BI339" s="114"/>
      <c r="BJ339" s="114"/>
      <c r="BK339" s="114"/>
      <c r="BL339" s="114"/>
      <c r="BM339" s="114"/>
      <c r="BN339" s="114"/>
      <c r="BO339" s="114"/>
      <c r="BP339" s="114"/>
      <c r="BQ339" s="114"/>
      <c r="BR339" s="114"/>
      <c r="BS339" s="114"/>
      <c r="BT339" s="114"/>
      <c r="BU339" s="114"/>
      <c r="BV339" s="114"/>
      <c r="BW339" s="114"/>
      <c r="BX339" s="114"/>
      <c r="BY339" s="114"/>
      <c r="BZ339" s="114"/>
      <c r="CA339" s="114"/>
    </row>
    <row r="340" spans="22:79">
      <c r="V340" s="114"/>
      <c r="W340" s="114"/>
      <c r="X340" s="114"/>
      <c r="Y340" s="114"/>
      <c r="Z340" s="114"/>
      <c r="AA340" s="114"/>
      <c r="AB340" s="114"/>
      <c r="AC340" s="114"/>
      <c r="AD340" s="114"/>
      <c r="AE340" s="114"/>
      <c r="AF340" s="114"/>
      <c r="AG340" s="114"/>
      <c r="AH340" s="114"/>
      <c r="AI340" s="114"/>
      <c r="AJ340" s="114"/>
      <c r="AK340" s="114"/>
      <c r="AL340" s="114"/>
      <c r="AM340" s="114"/>
      <c r="AN340" s="114"/>
      <c r="AO340" s="114"/>
      <c r="AP340" s="114"/>
      <c r="AQ340" s="114"/>
      <c r="AR340" s="114"/>
      <c r="AS340" s="114"/>
      <c r="AT340" s="114"/>
      <c r="AU340" s="114"/>
      <c r="AV340" s="114"/>
      <c r="AW340" s="114"/>
      <c r="AX340" s="114"/>
      <c r="AY340" s="114"/>
      <c r="AZ340" s="114"/>
      <c r="BA340" s="114"/>
      <c r="BB340" s="114"/>
      <c r="BC340" s="114"/>
      <c r="BD340" s="114"/>
      <c r="BE340" s="114"/>
      <c r="BF340" s="114"/>
      <c r="BG340" s="114"/>
      <c r="BH340" s="114"/>
      <c r="BI340" s="114"/>
      <c r="BJ340" s="114"/>
      <c r="BK340" s="114"/>
      <c r="BL340" s="114"/>
      <c r="BM340" s="114"/>
      <c r="BN340" s="114"/>
      <c r="BO340" s="114"/>
      <c r="BP340" s="114"/>
      <c r="BQ340" s="114"/>
      <c r="BR340" s="114"/>
      <c r="BS340" s="114"/>
      <c r="BT340" s="114"/>
      <c r="BU340" s="114"/>
      <c r="BV340" s="114"/>
      <c r="BW340" s="114"/>
      <c r="BX340" s="114"/>
      <c r="BY340" s="114"/>
      <c r="BZ340" s="114"/>
      <c r="CA340" s="114"/>
    </row>
    <row r="341" spans="22:79">
      <c r="V341" s="114"/>
      <c r="W341" s="114"/>
      <c r="X341" s="114"/>
      <c r="Y341" s="114"/>
      <c r="Z341" s="114"/>
      <c r="AA341" s="114"/>
      <c r="AB341" s="114"/>
      <c r="AC341" s="114"/>
      <c r="AD341" s="114"/>
      <c r="AE341" s="114"/>
      <c r="AF341" s="114"/>
      <c r="AG341" s="114"/>
      <c r="AH341" s="114"/>
      <c r="AI341" s="114"/>
      <c r="AJ341" s="114"/>
      <c r="AK341" s="114"/>
      <c r="AL341" s="114"/>
      <c r="AM341" s="114"/>
      <c r="AN341" s="114"/>
      <c r="AO341" s="114"/>
      <c r="AP341" s="114"/>
      <c r="AQ341" s="114"/>
      <c r="AR341" s="114"/>
      <c r="AS341" s="114"/>
      <c r="AT341" s="114"/>
      <c r="AU341" s="114"/>
      <c r="AV341" s="114"/>
      <c r="AW341" s="114"/>
      <c r="AX341" s="114"/>
      <c r="AY341" s="114"/>
      <c r="AZ341" s="114"/>
      <c r="BA341" s="114"/>
      <c r="BB341" s="114"/>
      <c r="BC341" s="114"/>
      <c r="BD341" s="114"/>
      <c r="BE341" s="114"/>
      <c r="BF341" s="114"/>
      <c r="BG341" s="114"/>
      <c r="BH341" s="114"/>
      <c r="BI341" s="114"/>
      <c r="BJ341" s="114"/>
      <c r="BK341" s="114"/>
      <c r="BL341" s="114"/>
      <c r="BM341" s="114"/>
      <c r="BN341" s="114"/>
      <c r="BO341" s="114"/>
      <c r="BP341" s="114"/>
      <c r="BQ341" s="114"/>
      <c r="BR341" s="114"/>
      <c r="BS341" s="114"/>
      <c r="BT341" s="114"/>
      <c r="BU341" s="114"/>
      <c r="BV341" s="114"/>
      <c r="BW341" s="114"/>
      <c r="BX341" s="114"/>
      <c r="BY341" s="114"/>
      <c r="BZ341" s="114"/>
      <c r="CA341" s="114"/>
    </row>
    <row r="342" spans="22:79">
      <c r="V342" s="114"/>
      <c r="W342" s="114"/>
      <c r="X342" s="114"/>
      <c r="Y342" s="114"/>
      <c r="Z342" s="114"/>
      <c r="AA342" s="114"/>
      <c r="AB342" s="114"/>
      <c r="AC342" s="114"/>
      <c r="AD342" s="114"/>
      <c r="AE342" s="114"/>
      <c r="AF342" s="114"/>
      <c r="AG342" s="114"/>
      <c r="AH342" s="114"/>
      <c r="AI342" s="114"/>
      <c r="AJ342" s="114"/>
      <c r="AK342" s="114"/>
      <c r="AL342" s="114"/>
      <c r="AM342" s="114"/>
      <c r="AN342" s="114"/>
      <c r="AO342" s="114"/>
      <c r="AP342" s="114"/>
      <c r="AQ342" s="114"/>
      <c r="AR342" s="114"/>
      <c r="AS342" s="114"/>
      <c r="AT342" s="114"/>
      <c r="AU342" s="114"/>
      <c r="AV342" s="114"/>
      <c r="AW342" s="114"/>
      <c r="AX342" s="114"/>
      <c r="AY342" s="114"/>
      <c r="AZ342" s="114"/>
      <c r="BA342" s="114"/>
      <c r="BB342" s="114"/>
      <c r="BC342" s="114"/>
      <c r="BD342" s="114"/>
      <c r="BE342" s="114"/>
      <c r="BF342" s="114"/>
      <c r="BG342" s="114"/>
      <c r="BH342" s="114"/>
      <c r="BI342" s="114"/>
      <c r="BJ342" s="114"/>
      <c r="BK342" s="114"/>
      <c r="BL342" s="114"/>
      <c r="BM342" s="114"/>
      <c r="BN342" s="114"/>
      <c r="BO342" s="114"/>
      <c r="BP342" s="114"/>
      <c r="BQ342" s="114"/>
      <c r="BR342" s="114"/>
      <c r="BS342" s="114"/>
      <c r="BT342" s="114"/>
      <c r="BU342" s="114"/>
      <c r="BV342" s="114"/>
      <c r="BW342" s="114"/>
      <c r="BX342" s="114"/>
      <c r="BY342" s="114"/>
      <c r="BZ342" s="114"/>
      <c r="CA342" s="114"/>
    </row>
    <row r="343" spans="22:79">
      <c r="V343" s="114"/>
      <c r="W343" s="114"/>
      <c r="X343" s="114"/>
      <c r="Y343" s="114"/>
      <c r="Z343" s="114"/>
      <c r="AA343" s="114"/>
      <c r="AB343" s="114"/>
      <c r="AC343" s="114"/>
      <c r="AD343" s="114"/>
      <c r="AE343" s="114"/>
      <c r="AF343" s="114"/>
      <c r="AG343" s="114"/>
      <c r="AH343" s="114"/>
      <c r="AI343" s="114"/>
      <c r="AJ343" s="114"/>
      <c r="AK343" s="114"/>
      <c r="AL343" s="114"/>
      <c r="AM343" s="114"/>
      <c r="AN343" s="114"/>
      <c r="AO343" s="114"/>
      <c r="AP343" s="114"/>
      <c r="AQ343" s="114"/>
      <c r="AR343" s="114"/>
      <c r="AS343" s="114"/>
      <c r="AT343" s="114"/>
      <c r="AU343" s="114"/>
      <c r="AV343" s="114"/>
      <c r="AW343" s="114"/>
      <c r="AX343" s="114"/>
      <c r="AY343" s="114"/>
      <c r="AZ343" s="114"/>
      <c r="BA343" s="114"/>
      <c r="BB343" s="114"/>
      <c r="BC343" s="114"/>
      <c r="BD343" s="114"/>
      <c r="BE343" s="114"/>
      <c r="BF343" s="114"/>
      <c r="BG343" s="114"/>
      <c r="BH343" s="114"/>
      <c r="BI343" s="114"/>
      <c r="BJ343" s="114"/>
      <c r="BK343" s="114"/>
      <c r="BL343" s="114"/>
      <c r="BM343" s="114"/>
      <c r="BN343" s="114"/>
      <c r="BO343" s="114"/>
      <c r="BP343" s="114"/>
      <c r="BQ343" s="114"/>
      <c r="BR343" s="114"/>
      <c r="BS343" s="114"/>
      <c r="BT343" s="114"/>
      <c r="BU343" s="114"/>
      <c r="BV343" s="114"/>
      <c r="BW343" s="114"/>
      <c r="BX343" s="114"/>
      <c r="BY343" s="114"/>
      <c r="BZ343" s="114"/>
      <c r="CA343" s="114"/>
    </row>
    <row r="344" spans="22:79">
      <c r="V344" s="114"/>
      <c r="W344" s="114"/>
      <c r="X344" s="114"/>
      <c r="Y344" s="114"/>
      <c r="Z344" s="114"/>
      <c r="AA344" s="114"/>
      <c r="AB344" s="114"/>
      <c r="AC344" s="114"/>
      <c r="AD344" s="114"/>
      <c r="AE344" s="114"/>
      <c r="AF344" s="114"/>
      <c r="AG344" s="114"/>
      <c r="AH344" s="114"/>
      <c r="AI344" s="114"/>
      <c r="AJ344" s="114"/>
      <c r="AK344" s="114"/>
      <c r="AL344" s="114"/>
      <c r="AM344" s="114"/>
      <c r="AN344" s="114"/>
      <c r="AO344" s="114"/>
      <c r="AP344" s="114"/>
      <c r="AQ344" s="114"/>
      <c r="AR344" s="114"/>
      <c r="AS344" s="114"/>
      <c r="AT344" s="114"/>
      <c r="AU344" s="114"/>
      <c r="AV344" s="114"/>
      <c r="AW344" s="114"/>
      <c r="AX344" s="114"/>
      <c r="AY344" s="114"/>
      <c r="AZ344" s="114"/>
      <c r="BA344" s="114"/>
      <c r="BB344" s="114"/>
      <c r="BC344" s="114"/>
      <c r="BD344" s="114"/>
      <c r="BE344" s="114"/>
      <c r="BF344" s="114"/>
      <c r="BG344" s="114"/>
      <c r="BH344" s="114"/>
      <c r="BI344" s="114"/>
      <c r="BJ344" s="114"/>
      <c r="BK344" s="114"/>
      <c r="BL344" s="114"/>
      <c r="BM344" s="114"/>
      <c r="BN344" s="114"/>
      <c r="BO344" s="114"/>
      <c r="BP344" s="114"/>
      <c r="BQ344" s="114"/>
      <c r="BR344" s="114"/>
      <c r="BS344" s="114"/>
      <c r="BT344" s="114"/>
      <c r="BU344" s="114"/>
      <c r="BV344" s="114"/>
      <c r="BW344" s="114"/>
      <c r="BX344" s="114"/>
      <c r="BY344" s="114"/>
      <c r="BZ344" s="114"/>
      <c r="CA344" s="114"/>
    </row>
    <row r="345" spans="22:79">
      <c r="V345" s="114"/>
      <c r="W345" s="114"/>
      <c r="X345" s="114"/>
      <c r="Y345" s="114"/>
      <c r="Z345" s="114"/>
      <c r="AA345" s="114"/>
      <c r="AB345" s="114"/>
      <c r="AC345" s="114"/>
      <c r="AD345" s="114"/>
      <c r="AE345" s="114"/>
      <c r="AF345" s="114"/>
      <c r="AG345" s="114"/>
      <c r="AH345" s="114"/>
      <c r="AI345" s="114"/>
      <c r="AJ345" s="114"/>
      <c r="AK345" s="114"/>
      <c r="AL345" s="114"/>
      <c r="AM345" s="114"/>
      <c r="AN345" s="114"/>
      <c r="AO345" s="114"/>
      <c r="AP345" s="114"/>
      <c r="AQ345" s="114"/>
      <c r="AR345" s="114"/>
      <c r="AS345" s="114"/>
      <c r="AT345" s="114"/>
      <c r="AU345" s="114"/>
      <c r="AV345" s="114"/>
      <c r="AW345" s="114"/>
      <c r="AX345" s="114"/>
      <c r="AY345" s="114"/>
      <c r="AZ345" s="114"/>
      <c r="BA345" s="114"/>
      <c r="BB345" s="114"/>
      <c r="BC345" s="114"/>
      <c r="BD345" s="114"/>
      <c r="BE345" s="114"/>
      <c r="BF345" s="114"/>
      <c r="BG345" s="114"/>
      <c r="BH345" s="114"/>
      <c r="BI345" s="114"/>
      <c r="BJ345" s="114"/>
      <c r="BK345" s="114"/>
      <c r="BL345" s="114"/>
      <c r="BM345" s="114"/>
      <c r="BN345" s="114"/>
      <c r="BO345" s="114"/>
      <c r="BP345" s="114"/>
      <c r="BQ345" s="114"/>
      <c r="BR345" s="114"/>
      <c r="BS345" s="114"/>
      <c r="BT345" s="114"/>
      <c r="BU345" s="114"/>
      <c r="BV345" s="114"/>
      <c r="BW345" s="114"/>
      <c r="BX345" s="114"/>
      <c r="BY345" s="114"/>
      <c r="BZ345" s="114"/>
      <c r="CA345" s="114"/>
    </row>
    <row r="346" spans="22:79">
      <c r="V346" s="114"/>
      <c r="W346" s="114"/>
      <c r="X346" s="114"/>
      <c r="Y346" s="114"/>
      <c r="Z346" s="114"/>
      <c r="AA346" s="114"/>
      <c r="AB346" s="114"/>
      <c r="AC346" s="114"/>
      <c r="AD346" s="114"/>
      <c r="AE346" s="114"/>
      <c r="AF346" s="114"/>
      <c r="AG346" s="114"/>
      <c r="AH346" s="114"/>
      <c r="AI346" s="114"/>
      <c r="AJ346" s="114"/>
      <c r="AK346" s="114"/>
      <c r="AL346" s="114"/>
      <c r="AM346" s="114"/>
      <c r="AN346" s="114"/>
      <c r="AO346" s="114"/>
      <c r="AP346" s="114"/>
      <c r="AQ346" s="114"/>
      <c r="AR346" s="114"/>
      <c r="AS346" s="114"/>
      <c r="AT346" s="114"/>
      <c r="AU346" s="114"/>
      <c r="AV346" s="114"/>
      <c r="AW346" s="114"/>
      <c r="AX346" s="114"/>
      <c r="AY346" s="114"/>
      <c r="AZ346" s="114"/>
      <c r="BA346" s="114"/>
      <c r="BB346" s="114"/>
      <c r="BC346" s="114"/>
      <c r="BD346" s="114"/>
      <c r="BE346" s="114"/>
      <c r="BF346" s="114"/>
      <c r="BG346" s="114"/>
      <c r="BH346" s="114"/>
      <c r="BI346" s="114"/>
      <c r="BJ346" s="114"/>
      <c r="BK346" s="114"/>
      <c r="BL346" s="114"/>
      <c r="BM346" s="114"/>
      <c r="BN346" s="114"/>
      <c r="BO346" s="114"/>
      <c r="BP346" s="114"/>
      <c r="BQ346" s="114"/>
      <c r="BR346" s="114"/>
      <c r="BS346" s="114"/>
      <c r="BT346" s="114"/>
      <c r="BU346" s="114"/>
      <c r="BV346" s="114"/>
      <c r="BW346" s="114"/>
      <c r="BX346" s="114"/>
      <c r="BY346" s="114"/>
      <c r="BZ346" s="114"/>
      <c r="CA346" s="114"/>
    </row>
    <row r="347" spans="22:79">
      <c r="V347" s="114"/>
      <c r="W347" s="114"/>
      <c r="X347" s="114"/>
      <c r="Y347" s="114"/>
      <c r="Z347" s="114"/>
      <c r="AA347" s="114"/>
      <c r="AB347" s="114"/>
      <c r="AC347" s="114"/>
      <c r="AD347" s="114"/>
      <c r="AE347" s="114"/>
      <c r="AF347" s="114"/>
      <c r="AG347" s="114"/>
      <c r="AH347" s="114"/>
      <c r="AI347" s="114"/>
      <c r="AJ347" s="114"/>
      <c r="AK347" s="114"/>
      <c r="AL347" s="114"/>
      <c r="AM347" s="114"/>
      <c r="AN347" s="114"/>
      <c r="AO347" s="114"/>
      <c r="AP347" s="114"/>
      <c r="AQ347" s="114"/>
      <c r="AR347" s="114"/>
      <c r="AS347" s="114"/>
      <c r="AT347" s="114"/>
      <c r="AU347" s="114"/>
      <c r="AV347" s="114"/>
      <c r="AW347" s="114"/>
      <c r="AX347" s="114"/>
      <c r="AY347" s="114"/>
      <c r="AZ347" s="114"/>
      <c r="BA347" s="114"/>
      <c r="BB347" s="114"/>
      <c r="BC347" s="114"/>
      <c r="BD347" s="114"/>
      <c r="BE347" s="114"/>
      <c r="BF347" s="114"/>
      <c r="BG347" s="114"/>
      <c r="BH347" s="114"/>
      <c r="BI347" s="114"/>
      <c r="BJ347" s="114"/>
      <c r="BK347" s="114"/>
      <c r="BL347" s="114"/>
      <c r="BM347" s="114"/>
      <c r="BN347" s="114"/>
      <c r="BO347" s="114"/>
      <c r="BP347" s="114"/>
      <c r="BQ347" s="114"/>
      <c r="BR347" s="114"/>
      <c r="BS347" s="114"/>
      <c r="BT347" s="114"/>
      <c r="BU347" s="114"/>
      <c r="BV347" s="114"/>
      <c r="BW347" s="114"/>
      <c r="BX347" s="114"/>
      <c r="BY347" s="114"/>
      <c r="BZ347" s="114"/>
      <c r="CA347" s="114"/>
    </row>
    <row r="348" spans="22:79">
      <c r="V348" s="114"/>
      <c r="W348" s="114"/>
      <c r="X348" s="114"/>
      <c r="Y348" s="114"/>
      <c r="Z348" s="114"/>
      <c r="AA348" s="114"/>
      <c r="AB348" s="114"/>
      <c r="AC348" s="114"/>
      <c r="AD348" s="114"/>
      <c r="AE348" s="114"/>
      <c r="AF348" s="114"/>
      <c r="AG348" s="114"/>
      <c r="AH348" s="114"/>
      <c r="AI348" s="114"/>
      <c r="AJ348" s="114"/>
      <c r="AK348" s="114"/>
      <c r="AL348" s="114"/>
      <c r="AM348" s="114"/>
      <c r="AN348" s="114"/>
      <c r="AO348" s="114"/>
      <c r="AP348" s="114"/>
      <c r="AQ348" s="114"/>
      <c r="AR348" s="114"/>
      <c r="AS348" s="114"/>
      <c r="AT348" s="114"/>
      <c r="AU348" s="114"/>
      <c r="AV348" s="114"/>
      <c r="AW348" s="114"/>
      <c r="AX348" s="114"/>
      <c r="AY348" s="114"/>
      <c r="AZ348" s="114"/>
      <c r="BA348" s="114"/>
      <c r="BB348" s="114"/>
      <c r="BC348" s="114"/>
      <c r="BD348" s="114"/>
      <c r="BE348" s="114"/>
      <c r="BF348" s="114"/>
      <c r="BG348" s="114"/>
      <c r="BH348" s="114"/>
      <c r="BI348" s="114"/>
      <c r="BJ348" s="114"/>
      <c r="BK348" s="114"/>
      <c r="BL348" s="114"/>
      <c r="BM348" s="114"/>
      <c r="BN348" s="114"/>
      <c r="BO348" s="114"/>
      <c r="BP348" s="114"/>
      <c r="BQ348" s="114"/>
      <c r="BR348" s="114"/>
      <c r="BS348" s="114"/>
      <c r="BT348" s="114"/>
      <c r="BU348" s="114"/>
      <c r="BV348" s="114"/>
      <c r="BW348" s="114"/>
      <c r="BX348" s="114"/>
      <c r="BY348" s="114"/>
      <c r="BZ348" s="114"/>
      <c r="CA348" s="114"/>
    </row>
    <row r="349" spans="22:79">
      <c r="V349" s="114"/>
      <c r="W349" s="114"/>
      <c r="X349" s="114"/>
      <c r="Y349" s="114"/>
      <c r="Z349" s="114"/>
      <c r="AA349" s="114"/>
      <c r="AB349" s="114"/>
      <c r="AC349" s="114"/>
      <c r="AD349" s="114"/>
      <c r="AE349" s="114"/>
      <c r="AF349" s="114"/>
      <c r="AG349" s="114"/>
      <c r="AH349" s="114"/>
      <c r="AI349" s="114"/>
      <c r="AJ349" s="114"/>
      <c r="AK349" s="114"/>
      <c r="AL349" s="114"/>
      <c r="AM349" s="114"/>
      <c r="AN349" s="114"/>
      <c r="AO349" s="114"/>
      <c r="AP349" s="114"/>
      <c r="AQ349" s="114"/>
      <c r="AR349" s="114"/>
      <c r="AS349" s="114"/>
      <c r="AT349" s="114"/>
      <c r="AU349" s="114"/>
      <c r="AV349" s="114"/>
      <c r="AW349" s="114"/>
      <c r="AX349" s="114"/>
      <c r="AY349" s="114"/>
      <c r="AZ349" s="114"/>
      <c r="BA349" s="114"/>
      <c r="BB349" s="114"/>
      <c r="BC349" s="114"/>
      <c r="BD349" s="114"/>
      <c r="BE349" s="114"/>
      <c r="BF349" s="114"/>
      <c r="BG349" s="114"/>
      <c r="BH349" s="114"/>
      <c r="BI349" s="114"/>
      <c r="BJ349" s="114"/>
      <c r="BK349" s="114"/>
      <c r="BL349" s="114"/>
      <c r="BM349" s="114"/>
      <c r="BN349" s="114"/>
      <c r="BO349" s="114"/>
      <c r="BP349" s="114"/>
      <c r="BQ349" s="114"/>
      <c r="BR349" s="114"/>
      <c r="BS349" s="114"/>
      <c r="BT349" s="114"/>
      <c r="BU349" s="114"/>
      <c r="BV349" s="114"/>
      <c r="BW349" s="114"/>
      <c r="BX349" s="114"/>
      <c r="BY349" s="114"/>
      <c r="BZ349" s="114"/>
      <c r="CA349" s="114"/>
    </row>
    <row r="350" spans="22:79">
      <c r="V350" s="114"/>
      <c r="W350" s="114"/>
      <c r="X350" s="114"/>
      <c r="Y350" s="114"/>
      <c r="Z350" s="114"/>
      <c r="AA350" s="114"/>
      <c r="AB350" s="114"/>
      <c r="AC350" s="114"/>
      <c r="AD350" s="114"/>
      <c r="AE350" s="114"/>
      <c r="AF350" s="114"/>
      <c r="AG350" s="114"/>
      <c r="AH350" s="114"/>
      <c r="AI350" s="114"/>
      <c r="AJ350" s="114"/>
      <c r="AK350" s="114"/>
      <c r="AL350" s="114"/>
      <c r="AM350" s="114"/>
      <c r="AN350" s="114"/>
      <c r="AO350" s="114"/>
      <c r="AP350" s="114"/>
      <c r="AQ350" s="114"/>
      <c r="AR350" s="114"/>
      <c r="AS350" s="114"/>
      <c r="AT350" s="114"/>
      <c r="AU350" s="114"/>
      <c r="AV350" s="114"/>
      <c r="AW350" s="114"/>
      <c r="AX350" s="114"/>
      <c r="AY350" s="114"/>
      <c r="AZ350" s="114"/>
      <c r="BA350" s="114"/>
      <c r="BB350" s="114"/>
      <c r="BC350" s="114"/>
      <c r="BD350" s="114"/>
      <c r="BE350" s="114"/>
      <c r="BF350" s="114"/>
      <c r="BG350" s="114"/>
      <c r="BH350" s="114"/>
      <c r="BI350" s="114"/>
      <c r="BJ350" s="114"/>
      <c r="BK350" s="114"/>
      <c r="BL350" s="114"/>
      <c r="BM350" s="114"/>
      <c r="BN350" s="114"/>
      <c r="BO350" s="114"/>
      <c r="BP350" s="114"/>
      <c r="BQ350" s="114"/>
      <c r="BR350" s="114"/>
      <c r="BS350" s="114"/>
      <c r="BT350" s="114"/>
      <c r="BU350" s="114"/>
      <c r="BV350" s="114"/>
      <c r="BW350" s="114"/>
      <c r="BX350" s="114"/>
      <c r="BY350" s="114"/>
      <c r="BZ350" s="114"/>
      <c r="CA350" s="114"/>
    </row>
    <row r="351" spans="22:79">
      <c r="V351" s="114"/>
      <c r="W351" s="114"/>
      <c r="X351" s="114"/>
      <c r="Y351" s="114"/>
      <c r="Z351" s="114"/>
      <c r="AA351" s="114"/>
      <c r="AB351" s="114"/>
      <c r="AC351" s="114"/>
      <c r="AD351" s="114"/>
      <c r="AE351" s="114"/>
      <c r="AF351" s="114"/>
      <c r="AG351" s="114"/>
      <c r="AH351" s="114"/>
      <c r="AI351" s="114"/>
      <c r="AJ351" s="114"/>
      <c r="AK351" s="114"/>
      <c r="AL351" s="114"/>
      <c r="AM351" s="114"/>
      <c r="AN351" s="114"/>
      <c r="AO351" s="114"/>
      <c r="AP351" s="114"/>
      <c r="AQ351" s="114"/>
      <c r="AR351" s="114"/>
      <c r="AS351" s="114"/>
      <c r="AT351" s="114"/>
      <c r="AU351" s="114"/>
      <c r="AV351" s="114"/>
      <c r="AW351" s="114"/>
      <c r="AX351" s="114"/>
      <c r="AY351" s="114"/>
      <c r="AZ351" s="114"/>
      <c r="BA351" s="114"/>
      <c r="BB351" s="114"/>
      <c r="BC351" s="114"/>
      <c r="BD351" s="114"/>
      <c r="BE351" s="114"/>
      <c r="BF351" s="114"/>
      <c r="BG351" s="114"/>
      <c r="BH351" s="114"/>
      <c r="BI351" s="114"/>
      <c r="BJ351" s="114"/>
      <c r="BK351" s="114"/>
      <c r="BL351" s="114"/>
      <c r="BM351" s="114"/>
      <c r="BN351" s="114"/>
      <c r="BO351" s="114"/>
      <c r="BP351" s="114"/>
      <c r="BQ351" s="114"/>
      <c r="BR351" s="114"/>
      <c r="BS351" s="114"/>
      <c r="BT351" s="114"/>
      <c r="BU351" s="114"/>
      <c r="BV351" s="114"/>
      <c r="BW351" s="114"/>
      <c r="BX351" s="114"/>
      <c r="BY351" s="114"/>
      <c r="BZ351" s="114"/>
      <c r="CA351" s="114"/>
    </row>
    <row r="352" spans="22:79">
      <c r="V352" s="114"/>
      <c r="W352" s="114"/>
      <c r="X352" s="114"/>
      <c r="Y352" s="114"/>
      <c r="Z352" s="114"/>
      <c r="AA352" s="114"/>
      <c r="AB352" s="114"/>
      <c r="AC352" s="114"/>
      <c r="AD352" s="114"/>
      <c r="AE352" s="114"/>
      <c r="AF352" s="114"/>
      <c r="AG352" s="114"/>
      <c r="AH352" s="114"/>
      <c r="AI352" s="114"/>
      <c r="AJ352" s="114"/>
      <c r="AK352" s="114"/>
      <c r="AL352" s="114"/>
      <c r="AM352" s="114"/>
      <c r="AN352" s="114"/>
      <c r="AO352" s="114"/>
      <c r="AP352" s="114"/>
      <c r="AQ352" s="114"/>
      <c r="AR352" s="114"/>
      <c r="AS352" s="114"/>
      <c r="AT352" s="114"/>
      <c r="AU352" s="114"/>
      <c r="AV352" s="114"/>
      <c r="AW352" s="114"/>
      <c r="AX352" s="114"/>
      <c r="AY352" s="114"/>
      <c r="AZ352" s="114"/>
      <c r="BA352" s="114"/>
      <c r="BB352" s="114"/>
      <c r="BC352" s="114"/>
      <c r="BD352" s="114"/>
      <c r="BE352" s="114"/>
      <c r="BF352" s="114"/>
      <c r="BG352" s="114"/>
      <c r="BH352" s="114"/>
      <c r="BI352" s="114"/>
      <c r="BJ352" s="114"/>
      <c r="BK352" s="114"/>
      <c r="BL352" s="114"/>
      <c r="BM352" s="114"/>
      <c r="BN352" s="114"/>
      <c r="BO352" s="114"/>
      <c r="BP352" s="114"/>
      <c r="BQ352" s="114"/>
      <c r="BR352" s="114"/>
      <c r="BS352" s="114"/>
      <c r="BT352" s="114"/>
      <c r="BU352" s="114"/>
      <c r="BV352" s="114"/>
      <c r="BW352" s="114"/>
      <c r="BX352" s="114"/>
      <c r="BY352" s="114"/>
      <c r="BZ352" s="114"/>
      <c r="CA352" s="114"/>
    </row>
    <row r="353" spans="22:79">
      <c r="V353" s="114"/>
      <c r="W353" s="114"/>
      <c r="X353" s="114"/>
      <c r="Y353" s="114"/>
      <c r="Z353" s="114"/>
      <c r="AA353" s="114"/>
      <c r="AB353" s="114"/>
      <c r="AC353" s="114"/>
      <c r="AD353" s="114"/>
      <c r="AE353" s="114"/>
      <c r="AF353" s="114"/>
      <c r="AG353" s="114"/>
      <c r="AH353" s="114"/>
      <c r="AI353" s="114"/>
      <c r="AJ353" s="114"/>
      <c r="AK353" s="114"/>
      <c r="AL353" s="114"/>
      <c r="AM353" s="114"/>
      <c r="AN353" s="114"/>
      <c r="AO353" s="114"/>
      <c r="AP353" s="114"/>
      <c r="AQ353" s="114"/>
      <c r="AR353" s="114"/>
      <c r="AS353" s="114"/>
      <c r="AT353" s="114"/>
      <c r="AU353" s="114"/>
      <c r="AV353" s="114"/>
      <c r="AW353" s="114"/>
      <c r="AX353" s="114"/>
      <c r="AY353" s="114"/>
      <c r="AZ353" s="114"/>
      <c r="BA353" s="114"/>
      <c r="BB353" s="114"/>
      <c r="BC353" s="114"/>
      <c r="BD353" s="114"/>
      <c r="BE353" s="114"/>
      <c r="BF353" s="114"/>
      <c r="BG353" s="114"/>
      <c r="BH353" s="114"/>
      <c r="BI353" s="114"/>
      <c r="BJ353" s="114"/>
      <c r="BK353" s="114"/>
      <c r="BL353" s="114"/>
      <c r="BM353" s="114"/>
      <c r="BN353" s="114"/>
      <c r="BO353" s="114"/>
      <c r="BP353" s="114"/>
      <c r="BQ353" s="114"/>
      <c r="BR353" s="114"/>
      <c r="BS353" s="114"/>
      <c r="BT353" s="114"/>
      <c r="BU353" s="114"/>
      <c r="BV353" s="114"/>
      <c r="BW353" s="114"/>
      <c r="BX353" s="114"/>
      <c r="BY353" s="114"/>
      <c r="BZ353" s="114"/>
      <c r="CA353" s="114"/>
    </row>
    <row r="354" spans="22:79">
      <c r="V354" s="114"/>
      <c r="W354" s="114"/>
      <c r="X354" s="114"/>
      <c r="Y354" s="114"/>
      <c r="Z354" s="114"/>
      <c r="AA354" s="114"/>
      <c r="AB354" s="114"/>
      <c r="AC354" s="114"/>
      <c r="AD354" s="114"/>
      <c r="AE354" s="114"/>
      <c r="AF354" s="114"/>
      <c r="AG354" s="114"/>
      <c r="AH354" s="114"/>
      <c r="AI354" s="114"/>
      <c r="AJ354" s="114"/>
      <c r="AK354" s="114"/>
      <c r="AL354" s="114"/>
      <c r="AM354" s="114"/>
      <c r="AN354" s="114"/>
      <c r="AO354" s="114"/>
      <c r="AP354" s="114"/>
      <c r="AQ354" s="114"/>
      <c r="AR354" s="114"/>
      <c r="AS354" s="114"/>
      <c r="AT354" s="114"/>
      <c r="AU354" s="114"/>
      <c r="AV354" s="114"/>
      <c r="AW354" s="114"/>
      <c r="AX354" s="114"/>
      <c r="AY354" s="114"/>
      <c r="AZ354" s="114"/>
      <c r="BA354" s="114"/>
      <c r="BB354" s="114"/>
      <c r="BC354" s="114"/>
      <c r="BD354" s="114"/>
      <c r="BE354" s="114"/>
      <c r="BF354" s="114"/>
      <c r="BG354" s="114"/>
      <c r="BH354" s="114"/>
      <c r="BI354" s="114"/>
      <c r="BJ354" s="114"/>
      <c r="BK354" s="114"/>
      <c r="BL354" s="114"/>
      <c r="BM354" s="114"/>
      <c r="BN354" s="114"/>
      <c r="BO354" s="114"/>
      <c r="BP354" s="114"/>
      <c r="BQ354" s="114"/>
      <c r="BR354" s="114"/>
      <c r="BS354" s="114"/>
      <c r="BT354" s="114"/>
      <c r="BU354" s="114"/>
      <c r="BV354" s="114"/>
      <c r="BW354" s="114"/>
      <c r="BX354" s="114"/>
      <c r="BY354" s="114"/>
      <c r="BZ354" s="114"/>
      <c r="CA354" s="114"/>
    </row>
    <row r="355" spans="22:79">
      <c r="V355" s="114"/>
      <c r="W355" s="114"/>
      <c r="X355" s="114"/>
      <c r="Y355" s="114"/>
      <c r="Z355" s="114"/>
      <c r="AA355" s="114"/>
      <c r="AB355" s="114"/>
      <c r="AC355" s="114"/>
      <c r="AD355" s="114"/>
      <c r="AE355" s="114"/>
      <c r="AF355" s="114"/>
      <c r="AG355" s="114"/>
      <c r="AH355" s="114"/>
      <c r="AI355" s="114"/>
      <c r="AJ355" s="114"/>
      <c r="AK355" s="114"/>
      <c r="AL355" s="114"/>
      <c r="AM355" s="114"/>
      <c r="AN355" s="114"/>
      <c r="AO355" s="114"/>
      <c r="AP355" s="114"/>
      <c r="AQ355" s="114"/>
      <c r="AR355" s="114"/>
      <c r="AS355" s="114"/>
      <c r="AT355" s="114"/>
      <c r="AU355" s="114"/>
      <c r="AV355" s="114"/>
      <c r="AW355" s="114"/>
      <c r="AX355" s="114"/>
      <c r="AY355" s="114"/>
      <c r="AZ355" s="114"/>
      <c r="BA355" s="114"/>
      <c r="BB355" s="114"/>
      <c r="BC355" s="114"/>
      <c r="BD355" s="114"/>
      <c r="BE355" s="114"/>
      <c r="BF355" s="114"/>
      <c r="BG355" s="114"/>
      <c r="BH355" s="114"/>
      <c r="BI355" s="114"/>
      <c r="BJ355" s="114"/>
      <c r="BK355" s="114"/>
      <c r="BL355" s="114"/>
      <c r="BM355" s="114"/>
      <c r="BN355" s="114"/>
      <c r="BO355" s="114"/>
      <c r="BP355" s="114"/>
      <c r="BQ355" s="114"/>
      <c r="BR355" s="114"/>
      <c r="BS355" s="114"/>
      <c r="BT355" s="114"/>
      <c r="BU355" s="114"/>
      <c r="BV355" s="114"/>
      <c r="BW355" s="114"/>
      <c r="BX355" s="114"/>
      <c r="BY355" s="114"/>
      <c r="BZ355" s="114"/>
      <c r="CA355" s="114"/>
    </row>
    <row r="356" spans="22:79">
      <c r="V356" s="114"/>
      <c r="W356" s="114"/>
      <c r="X356" s="114"/>
      <c r="Y356" s="114"/>
      <c r="Z356" s="114"/>
      <c r="AA356" s="114"/>
      <c r="AB356" s="114"/>
      <c r="AC356" s="114"/>
      <c r="AD356" s="114"/>
      <c r="AE356" s="114"/>
      <c r="AF356" s="114"/>
      <c r="AG356" s="114"/>
      <c r="AH356" s="114"/>
      <c r="AI356" s="114"/>
      <c r="AJ356" s="114"/>
      <c r="AK356" s="114"/>
      <c r="AL356" s="114"/>
      <c r="AM356" s="114"/>
      <c r="AN356" s="114"/>
      <c r="AO356" s="114"/>
      <c r="AP356" s="114"/>
      <c r="AQ356" s="114"/>
      <c r="AR356" s="114"/>
      <c r="AS356" s="114"/>
      <c r="AT356" s="114"/>
      <c r="AU356" s="114"/>
      <c r="AV356" s="114"/>
      <c r="AW356" s="114"/>
      <c r="AX356" s="114"/>
      <c r="AY356" s="114"/>
      <c r="AZ356" s="114"/>
      <c r="BA356" s="114"/>
      <c r="BB356" s="114"/>
      <c r="BC356" s="114"/>
      <c r="BD356" s="114"/>
      <c r="BE356" s="114"/>
      <c r="BF356" s="114"/>
      <c r="BG356" s="114"/>
      <c r="BH356" s="114"/>
      <c r="BI356" s="114"/>
      <c r="BJ356" s="114"/>
      <c r="BK356" s="114"/>
      <c r="BL356" s="114"/>
      <c r="BM356" s="114"/>
      <c r="BN356" s="114"/>
      <c r="BO356" s="114"/>
      <c r="BP356" s="114"/>
      <c r="BQ356" s="114"/>
      <c r="BR356" s="114"/>
      <c r="BS356" s="114"/>
      <c r="BT356" s="114"/>
      <c r="BU356" s="114"/>
      <c r="BV356" s="114"/>
      <c r="BW356" s="114"/>
      <c r="BX356" s="114"/>
      <c r="BY356" s="114"/>
      <c r="BZ356" s="114"/>
      <c r="CA356" s="114"/>
    </row>
    <row r="357" spans="22:79">
      <c r="V357" s="114"/>
      <c r="W357" s="114"/>
      <c r="X357" s="114"/>
      <c r="Y357" s="114"/>
      <c r="Z357" s="114"/>
      <c r="AA357" s="114"/>
      <c r="AB357" s="114"/>
      <c r="AC357" s="114"/>
      <c r="AD357" s="114"/>
      <c r="AE357" s="114"/>
      <c r="AF357" s="114"/>
      <c r="AG357" s="114"/>
      <c r="AH357" s="114"/>
      <c r="AI357" s="114"/>
      <c r="AJ357" s="114"/>
      <c r="AK357" s="114"/>
      <c r="AL357" s="114"/>
      <c r="AM357" s="114"/>
      <c r="AN357" s="114"/>
      <c r="AO357" s="114"/>
      <c r="AP357" s="114"/>
      <c r="AQ357" s="114"/>
      <c r="AR357" s="114"/>
      <c r="AS357" s="114"/>
      <c r="AT357" s="114"/>
      <c r="AU357" s="114"/>
      <c r="AV357" s="114"/>
      <c r="AW357" s="114"/>
      <c r="AX357" s="114"/>
      <c r="AY357" s="114"/>
      <c r="AZ357" s="114"/>
      <c r="BA357" s="114"/>
      <c r="BB357" s="114"/>
      <c r="BC357" s="114"/>
      <c r="BD357" s="114"/>
      <c r="BE357" s="114"/>
      <c r="BF357" s="114"/>
      <c r="BG357" s="114"/>
      <c r="BH357" s="114"/>
      <c r="BI357" s="114"/>
      <c r="BJ357" s="114"/>
      <c r="BK357" s="114"/>
      <c r="BL357" s="114"/>
      <c r="BM357" s="114"/>
      <c r="BN357" s="114"/>
      <c r="BO357" s="114"/>
      <c r="BP357" s="114"/>
      <c r="BQ357" s="114"/>
      <c r="BR357" s="114"/>
      <c r="BS357" s="114"/>
      <c r="BT357" s="114"/>
      <c r="BU357" s="114"/>
      <c r="BV357" s="114"/>
      <c r="BW357" s="114"/>
      <c r="BX357" s="114"/>
      <c r="BY357" s="114"/>
      <c r="BZ357" s="114"/>
      <c r="CA357" s="114"/>
    </row>
    <row r="358" spans="22:79">
      <c r="V358" s="114"/>
      <c r="W358" s="114"/>
      <c r="X358" s="114"/>
      <c r="Y358" s="114"/>
      <c r="Z358" s="114"/>
      <c r="AA358" s="114"/>
      <c r="AB358" s="114"/>
      <c r="AC358" s="114"/>
      <c r="AD358" s="114"/>
      <c r="AE358" s="114"/>
      <c r="AF358" s="114"/>
      <c r="AG358" s="114"/>
      <c r="AH358" s="114"/>
      <c r="AI358" s="114"/>
      <c r="AJ358" s="114"/>
      <c r="AK358" s="114"/>
      <c r="AL358" s="114"/>
      <c r="AM358" s="114"/>
      <c r="AN358" s="114"/>
      <c r="AO358" s="114"/>
      <c r="AP358" s="114"/>
      <c r="AQ358" s="114"/>
      <c r="AR358" s="114"/>
      <c r="AS358" s="114"/>
      <c r="AT358" s="114"/>
      <c r="AU358" s="114"/>
      <c r="AV358" s="114"/>
      <c r="AW358" s="114"/>
      <c r="AX358" s="114"/>
      <c r="AY358" s="114"/>
      <c r="AZ358" s="114"/>
      <c r="BA358" s="114"/>
      <c r="BB358" s="114"/>
      <c r="BC358" s="114"/>
      <c r="BD358" s="114"/>
      <c r="BE358" s="114"/>
      <c r="BF358" s="114"/>
      <c r="BG358" s="114"/>
      <c r="BH358" s="114"/>
      <c r="BI358" s="114"/>
      <c r="BJ358" s="114"/>
      <c r="BK358" s="114"/>
      <c r="BL358" s="114"/>
      <c r="BM358" s="114"/>
      <c r="BN358" s="114"/>
      <c r="BO358" s="114"/>
      <c r="BP358" s="114"/>
      <c r="BQ358" s="114"/>
      <c r="BR358" s="114"/>
      <c r="BS358" s="114"/>
      <c r="BT358" s="114"/>
      <c r="BU358" s="114"/>
      <c r="BV358" s="114"/>
      <c r="BW358" s="114"/>
      <c r="BX358" s="114"/>
      <c r="BY358" s="114"/>
      <c r="BZ358" s="114"/>
      <c r="CA358" s="114"/>
    </row>
    <row r="359" spans="22:79">
      <c r="V359" s="114"/>
      <c r="W359" s="114"/>
      <c r="X359" s="114"/>
      <c r="Y359" s="114"/>
      <c r="Z359" s="114"/>
      <c r="AA359" s="114"/>
      <c r="AB359" s="114"/>
      <c r="AC359" s="114"/>
      <c r="AD359" s="114"/>
      <c r="AE359" s="114"/>
      <c r="AF359" s="114"/>
      <c r="AG359" s="114"/>
      <c r="AH359" s="114"/>
      <c r="AI359" s="114"/>
      <c r="AJ359" s="114"/>
      <c r="AK359" s="114"/>
      <c r="AL359" s="114"/>
      <c r="AM359" s="114"/>
      <c r="AN359" s="114"/>
      <c r="AO359" s="114"/>
      <c r="AP359" s="114"/>
      <c r="AQ359" s="114"/>
      <c r="AR359" s="114"/>
      <c r="AS359" s="114"/>
      <c r="AT359" s="114"/>
      <c r="AU359" s="114"/>
      <c r="AV359" s="114"/>
      <c r="AW359" s="114"/>
      <c r="AX359" s="114"/>
      <c r="AY359" s="114"/>
      <c r="AZ359" s="114"/>
      <c r="BA359" s="114"/>
      <c r="BB359" s="114"/>
      <c r="BC359" s="114"/>
      <c r="BD359" s="114"/>
      <c r="BE359" s="114"/>
      <c r="BF359" s="114"/>
      <c r="BG359" s="114"/>
      <c r="BH359" s="114"/>
      <c r="BI359" s="114"/>
      <c r="BJ359" s="114"/>
      <c r="BK359" s="114"/>
      <c r="BL359" s="114"/>
      <c r="BM359" s="114"/>
      <c r="BN359" s="114"/>
      <c r="BO359" s="114"/>
      <c r="BP359" s="114"/>
      <c r="BQ359" s="114"/>
      <c r="BR359" s="114"/>
      <c r="BS359" s="114"/>
      <c r="BT359" s="114"/>
      <c r="BU359" s="114"/>
      <c r="BV359" s="114"/>
      <c r="BW359" s="114"/>
      <c r="BX359" s="114"/>
      <c r="BY359" s="114"/>
      <c r="BZ359" s="114"/>
      <c r="CA359" s="114"/>
    </row>
    <row r="360" spans="22:79">
      <c r="V360" s="114"/>
      <c r="W360" s="114"/>
      <c r="X360" s="114"/>
      <c r="Y360" s="114"/>
      <c r="Z360" s="114"/>
      <c r="AA360" s="114"/>
      <c r="AB360" s="114"/>
      <c r="AC360" s="114"/>
      <c r="AD360" s="114"/>
      <c r="AE360" s="114"/>
      <c r="AF360" s="114"/>
      <c r="AG360" s="114"/>
      <c r="AH360" s="114"/>
      <c r="AI360" s="114"/>
      <c r="AJ360" s="114"/>
      <c r="AK360" s="114"/>
      <c r="AL360" s="114"/>
      <c r="AM360" s="114"/>
      <c r="AN360" s="114"/>
      <c r="AO360" s="114"/>
      <c r="AP360" s="114"/>
      <c r="AQ360" s="114"/>
      <c r="AR360" s="114"/>
      <c r="AS360" s="114"/>
      <c r="AT360" s="114"/>
      <c r="AU360" s="114"/>
      <c r="AV360" s="114"/>
      <c r="AW360" s="114"/>
      <c r="AX360" s="114"/>
      <c r="AY360" s="114"/>
      <c r="AZ360" s="114"/>
      <c r="BA360" s="114"/>
      <c r="BB360" s="114"/>
      <c r="BC360" s="114"/>
      <c r="BD360" s="114"/>
      <c r="BE360" s="114"/>
      <c r="BF360" s="114"/>
      <c r="BG360" s="114"/>
      <c r="BH360" s="114"/>
      <c r="BI360" s="114"/>
      <c r="BJ360" s="114"/>
      <c r="BK360" s="114"/>
      <c r="BL360" s="114"/>
      <c r="BM360" s="114"/>
      <c r="BN360" s="114"/>
      <c r="BO360" s="114"/>
      <c r="BP360" s="114"/>
      <c r="BQ360" s="114"/>
      <c r="BR360" s="114"/>
      <c r="BS360" s="114"/>
      <c r="BT360" s="114"/>
      <c r="BU360" s="114"/>
      <c r="BV360" s="114"/>
      <c r="BW360" s="114"/>
      <c r="BX360" s="114"/>
      <c r="BY360" s="114"/>
      <c r="BZ360" s="114"/>
      <c r="CA360" s="114"/>
    </row>
    <row r="361" spans="22:79">
      <c r="V361" s="114"/>
      <c r="W361" s="114"/>
      <c r="X361" s="114"/>
      <c r="Y361" s="114"/>
      <c r="Z361" s="114"/>
      <c r="AA361" s="114"/>
      <c r="AB361" s="114"/>
      <c r="AC361" s="114"/>
      <c r="AD361" s="114"/>
      <c r="AE361" s="114"/>
      <c r="AF361" s="114"/>
      <c r="AG361" s="114"/>
      <c r="AH361" s="114"/>
      <c r="AI361" s="114"/>
      <c r="AJ361" s="114"/>
      <c r="AK361" s="114"/>
      <c r="AL361" s="114"/>
      <c r="AM361" s="114"/>
      <c r="AN361" s="114"/>
      <c r="AO361" s="114"/>
      <c r="AP361" s="114"/>
      <c r="AQ361" s="114"/>
      <c r="AR361" s="114"/>
      <c r="AS361" s="114"/>
      <c r="AT361" s="114"/>
      <c r="AU361" s="114"/>
      <c r="AV361" s="114"/>
      <c r="AW361" s="114"/>
      <c r="AX361" s="114"/>
      <c r="AY361" s="114"/>
      <c r="AZ361" s="114"/>
      <c r="BA361" s="114"/>
      <c r="BB361" s="114"/>
      <c r="BC361" s="114"/>
      <c r="BD361" s="114"/>
      <c r="BE361" s="114"/>
      <c r="BF361" s="114"/>
      <c r="BG361" s="114"/>
      <c r="BH361" s="114"/>
      <c r="BI361" s="114"/>
      <c r="BJ361" s="114"/>
      <c r="BK361" s="114"/>
      <c r="BL361" s="114"/>
      <c r="BM361" s="114"/>
      <c r="BN361" s="114"/>
      <c r="BO361" s="114"/>
      <c r="BP361" s="114"/>
      <c r="BQ361" s="114"/>
      <c r="BR361" s="114"/>
      <c r="BS361" s="114"/>
      <c r="BT361" s="114"/>
      <c r="BU361" s="114"/>
      <c r="BV361" s="114"/>
      <c r="BW361" s="114"/>
      <c r="BX361" s="114"/>
      <c r="BY361" s="114"/>
      <c r="BZ361" s="114"/>
      <c r="CA361" s="114"/>
    </row>
    <row r="362" spans="22:79">
      <c r="V362" s="114"/>
      <c r="W362" s="114"/>
      <c r="X362" s="114"/>
      <c r="Y362" s="114"/>
      <c r="Z362" s="114"/>
      <c r="AA362" s="114"/>
      <c r="AB362" s="114"/>
      <c r="AC362" s="114"/>
      <c r="AD362" s="114"/>
      <c r="AE362" s="114"/>
      <c r="AF362" s="114"/>
      <c r="AG362" s="114"/>
      <c r="AH362" s="114"/>
      <c r="AI362" s="114"/>
      <c r="AJ362" s="114"/>
      <c r="AK362" s="114"/>
      <c r="AL362" s="114"/>
      <c r="AM362" s="114"/>
      <c r="AN362" s="114"/>
      <c r="AO362" s="114"/>
      <c r="AP362" s="114"/>
      <c r="AQ362" s="114"/>
      <c r="AR362" s="114"/>
      <c r="AS362" s="114"/>
      <c r="AT362" s="114"/>
      <c r="AU362" s="114"/>
      <c r="AV362" s="114"/>
      <c r="AW362" s="114"/>
      <c r="AX362" s="114"/>
      <c r="AY362" s="114"/>
      <c r="AZ362" s="114"/>
      <c r="BA362" s="114"/>
      <c r="BB362" s="114"/>
      <c r="BC362" s="114"/>
      <c r="BD362" s="114"/>
      <c r="BE362" s="114"/>
      <c r="BF362" s="114"/>
      <c r="BG362" s="114"/>
      <c r="BH362" s="114"/>
      <c r="BI362" s="114"/>
      <c r="BJ362" s="114"/>
      <c r="BK362" s="114"/>
      <c r="BL362" s="114"/>
      <c r="BM362" s="114"/>
      <c r="BN362" s="114"/>
      <c r="BO362" s="114"/>
      <c r="BP362" s="114"/>
      <c r="BQ362" s="114"/>
      <c r="BR362" s="114"/>
      <c r="BS362" s="114"/>
      <c r="BT362" s="114"/>
      <c r="BU362" s="114"/>
      <c r="BV362" s="114"/>
      <c r="BW362" s="114"/>
      <c r="BX362" s="114"/>
      <c r="BY362" s="114"/>
      <c r="BZ362" s="114"/>
      <c r="CA362" s="114"/>
    </row>
    <row r="363" spans="22:79">
      <c r="V363" s="114"/>
      <c r="W363" s="114"/>
      <c r="X363" s="114"/>
      <c r="Y363" s="114"/>
      <c r="Z363" s="114"/>
      <c r="AA363" s="114"/>
      <c r="AB363" s="114"/>
      <c r="AC363" s="114"/>
      <c r="AD363" s="114"/>
      <c r="AE363" s="114"/>
      <c r="AF363" s="114"/>
      <c r="AG363" s="114"/>
      <c r="AH363" s="114"/>
      <c r="AI363" s="114"/>
      <c r="AJ363" s="114"/>
      <c r="AK363" s="114"/>
      <c r="AL363" s="114"/>
      <c r="AM363" s="114"/>
      <c r="AN363" s="114"/>
      <c r="AO363" s="114"/>
      <c r="AP363" s="114"/>
      <c r="AQ363" s="114"/>
      <c r="AR363" s="114"/>
      <c r="AS363" s="114"/>
      <c r="AT363" s="114"/>
      <c r="AU363" s="114"/>
      <c r="AV363" s="114"/>
      <c r="AW363" s="114"/>
      <c r="AX363" s="114"/>
      <c r="AY363" s="114"/>
      <c r="AZ363" s="114"/>
      <c r="BA363" s="114"/>
      <c r="BB363" s="114"/>
      <c r="BC363" s="114"/>
      <c r="BD363" s="114"/>
      <c r="BE363" s="114"/>
      <c r="BF363" s="114"/>
      <c r="BG363" s="114"/>
      <c r="BH363" s="114"/>
      <c r="BI363" s="114"/>
      <c r="BJ363" s="114"/>
      <c r="BK363" s="114"/>
      <c r="BL363" s="114"/>
      <c r="BM363" s="114"/>
      <c r="BN363" s="114"/>
      <c r="BO363" s="114"/>
      <c r="BP363" s="114"/>
      <c r="BQ363" s="114"/>
      <c r="BR363" s="114"/>
      <c r="BS363" s="114"/>
      <c r="BT363" s="114"/>
      <c r="BU363" s="114"/>
      <c r="BV363" s="114"/>
      <c r="BW363" s="114"/>
      <c r="BX363" s="114"/>
      <c r="BY363" s="114"/>
      <c r="BZ363" s="114"/>
      <c r="CA363" s="114"/>
    </row>
    <row r="364" spans="22:79">
      <c r="V364" s="114"/>
      <c r="W364" s="114"/>
      <c r="X364" s="114"/>
      <c r="Y364" s="114"/>
      <c r="Z364" s="114"/>
      <c r="AA364" s="114"/>
      <c r="AB364" s="114"/>
      <c r="AC364" s="114"/>
      <c r="AD364" s="114"/>
      <c r="AE364" s="114"/>
      <c r="AF364" s="114"/>
      <c r="AG364" s="114"/>
      <c r="AH364" s="114"/>
      <c r="AI364" s="114"/>
      <c r="AJ364" s="114"/>
      <c r="AK364" s="114"/>
      <c r="AL364" s="114"/>
      <c r="AM364" s="114"/>
      <c r="AN364" s="114"/>
      <c r="AO364" s="114"/>
      <c r="AP364" s="114"/>
      <c r="AQ364" s="114"/>
      <c r="AR364" s="114"/>
      <c r="AS364" s="114"/>
      <c r="AT364" s="114"/>
      <c r="AU364" s="114"/>
      <c r="AV364" s="114"/>
      <c r="AW364" s="114"/>
      <c r="AX364" s="114"/>
      <c r="AY364" s="114"/>
      <c r="AZ364" s="114"/>
      <c r="BA364" s="114"/>
      <c r="BB364" s="114"/>
      <c r="BC364" s="114"/>
      <c r="BD364" s="114"/>
      <c r="BE364" s="114"/>
      <c r="BF364" s="114"/>
      <c r="BG364" s="114"/>
      <c r="BH364" s="114"/>
      <c r="BI364" s="114"/>
      <c r="BJ364" s="114"/>
      <c r="BK364" s="114"/>
      <c r="BL364" s="114"/>
      <c r="BM364" s="114"/>
      <c r="BN364" s="114"/>
      <c r="BO364" s="114"/>
      <c r="BP364" s="114"/>
      <c r="BQ364" s="114"/>
      <c r="BR364" s="114"/>
      <c r="BS364" s="114"/>
      <c r="BT364" s="114"/>
      <c r="BU364" s="114"/>
      <c r="BV364" s="114"/>
      <c r="BW364" s="114"/>
      <c r="BX364" s="114"/>
      <c r="BY364" s="114"/>
      <c r="BZ364" s="114"/>
      <c r="CA364" s="114"/>
    </row>
    <row r="365" spans="22:79">
      <c r="V365" s="114"/>
      <c r="W365" s="114"/>
      <c r="X365" s="114"/>
      <c r="Y365" s="114"/>
      <c r="Z365" s="114"/>
      <c r="AA365" s="114"/>
      <c r="AB365" s="114"/>
      <c r="AC365" s="114"/>
      <c r="AD365" s="114"/>
      <c r="AE365" s="114"/>
      <c r="AF365" s="114"/>
      <c r="AG365" s="114"/>
      <c r="AH365" s="114"/>
      <c r="AI365" s="114"/>
      <c r="AJ365" s="114"/>
      <c r="AK365" s="114"/>
      <c r="AL365" s="114"/>
      <c r="AM365" s="114"/>
      <c r="AN365" s="114"/>
      <c r="AO365" s="114"/>
      <c r="AP365" s="114"/>
      <c r="AQ365" s="114"/>
      <c r="AR365" s="114"/>
      <c r="AS365" s="114"/>
      <c r="AT365" s="114"/>
      <c r="AU365" s="114"/>
      <c r="AV365" s="114"/>
      <c r="AW365" s="114"/>
      <c r="AX365" s="114"/>
      <c r="AY365" s="114"/>
      <c r="AZ365" s="114"/>
      <c r="BA365" s="114"/>
      <c r="BB365" s="114"/>
      <c r="BC365" s="114"/>
      <c r="BD365" s="114"/>
      <c r="BE365" s="114"/>
      <c r="BF365" s="114"/>
      <c r="BG365" s="114"/>
      <c r="BH365" s="114"/>
      <c r="BI365" s="114"/>
      <c r="BJ365" s="114"/>
      <c r="BK365" s="114"/>
      <c r="BL365" s="114"/>
      <c r="BM365" s="114"/>
      <c r="BN365" s="114"/>
      <c r="BO365" s="114"/>
      <c r="BP365" s="114"/>
      <c r="BQ365" s="114"/>
      <c r="BR365" s="114"/>
      <c r="BS365" s="114"/>
      <c r="BT365" s="114"/>
      <c r="BU365" s="114"/>
      <c r="BV365" s="114"/>
      <c r="BW365" s="114"/>
      <c r="BX365" s="114"/>
      <c r="BY365" s="114"/>
      <c r="BZ365" s="114"/>
      <c r="CA365" s="114"/>
    </row>
    <row r="366" spans="22:79">
      <c r="V366" s="114"/>
      <c r="W366" s="114"/>
      <c r="X366" s="114"/>
      <c r="Y366" s="114"/>
      <c r="Z366" s="114"/>
      <c r="AA366" s="114"/>
      <c r="AB366" s="114"/>
      <c r="AC366" s="114"/>
      <c r="AD366" s="114"/>
      <c r="AE366" s="114"/>
      <c r="AF366" s="114"/>
      <c r="AG366" s="114"/>
      <c r="AH366" s="114"/>
      <c r="AI366" s="114"/>
      <c r="AJ366" s="114"/>
      <c r="AK366" s="114"/>
      <c r="AL366" s="114"/>
      <c r="AM366" s="114"/>
      <c r="AN366" s="114"/>
      <c r="AO366" s="114"/>
      <c r="AP366" s="114"/>
      <c r="AQ366" s="114"/>
      <c r="AR366" s="114"/>
      <c r="AS366" s="114"/>
      <c r="AT366" s="114"/>
      <c r="AU366" s="114"/>
      <c r="AV366" s="114"/>
      <c r="AW366" s="114"/>
      <c r="AX366" s="114"/>
      <c r="AY366" s="114"/>
      <c r="AZ366" s="114"/>
      <c r="BA366" s="114"/>
      <c r="BB366" s="114"/>
      <c r="BC366" s="114"/>
      <c r="BD366" s="114"/>
      <c r="BE366" s="114"/>
      <c r="BF366" s="114"/>
      <c r="BG366" s="114"/>
      <c r="BH366" s="114"/>
      <c r="BI366" s="114"/>
      <c r="BJ366" s="114"/>
      <c r="BK366" s="114"/>
      <c r="BL366" s="114"/>
      <c r="BM366" s="114"/>
      <c r="BN366" s="114"/>
      <c r="BO366" s="114"/>
      <c r="BP366" s="114"/>
      <c r="BQ366" s="114"/>
      <c r="BR366" s="114"/>
      <c r="BS366" s="114"/>
      <c r="BT366" s="114"/>
      <c r="BU366" s="114"/>
      <c r="BV366" s="114"/>
      <c r="BW366" s="114"/>
      <c r="BX366" s="114"/>
      <c r="BY366" s="114"/>
      <c r="BZ366" s="114"/>
      <c r="CA366" s="114"/>
    </row>
    <row r="367" spans="22:79">
      <c r="V367" s="114"/>
      <c r="W367" s="114"/>
      <c r="X367" s="114"/>
      <c r="Y367" s="114"/>
      <c r="Z367" s="114"/>
      <c r="AA367" s="114"/>
      <c r="AB367" s="114"/>
      <c r="AC367" s="114"/>
      <c r="AD367" s="114"/>
      <c r="AE367" s="114"/>
      <c r="AF367" s="114"/>
      <c r="AG367" s="114"/>
      <c r="AH367" s="114"/>
      <c r="AI367" s="114"/>
      <c r="AJ367" s="114"/>
      <c r="AK367" s="114"/>
      <c r="AL367" s="114"/>
      <c r="AM367" s="114"/>
      <c r="AN367" s="114"/>
      <c r="AO367" s="114"/>
      <c r="AP367" s="114"/>
      <c r="AQ367" s="114"/>
      <c r="AR367" s="114"/>
      <c r="AS367" s="114"/>
      <c r="AT367" s="114"/>
      <c r="AU367" s="114"/>
      <c r="AV367" s="114"/>
      <c r="AW367" s="114"/>
      <c r="AX367" s="114"/>
      <c r="AY367" s="114"/>
      <c r="AZ367" s="114"/>
      <c r="BA367" s="114"/>
      <c r="BB367" s="114"/>
      <c r="BC367" s="114"/>
      <c r="BD367" s="114"/>
      <c r="BE367" s="114"/>
      <c r="BF367" s="114"/>
      <c r="BG367" s="114"/>
      <c r="BH367" s="114"/>
      <c r="BI367" s="114"/>
      <c r="BJ367" s="114"/>
      <c r="BK367" s="114"/>
      <c r="BL367" s="114"/>
      <c r="BM367" s="114"/>
      <c r="BN367" s="114"/>
      <c r="BO367" s="114"/>
      <c r="BP367" s="114"/>
      <c r="BQ367" s="114"/>
      <c r="BR367" s="114"/>
      <c r="BS367" s="114"/>
      <c r="BT367" s="114"/>
      <c r="BU367" s="114"/>
      <c r="BV367" s="114"/>
      <c r="BW367" s="114"/>
      <c r="BX367" s="114"/>
      <c r="BY367" s="114"/>
      <c r="BZ367" s="114"/>
      <c r="CA367" s="114"/>
    </row>
    <row r="368" spans="22:79">
      <c r="V368" s="114"/>
      <c r="W368" s="114"/>
      <c r="X368" s="114"/>
      <c r="Y368" s="114"/>
      <c r="Z368" s="114"/>
      <c r="AA368" s="114"/>
      <c r="AB368" s="114"/>
      <c r="AC368" s="114"/>
      <c r="AD368" s="114"/>
      <c r="AE368" s="114"/>
      <c r="AF368" s="114"/>
      <c r="AG368" s="114"/>
      <c r="AH368" s="114"/>
      <c r="AI368" s="114"/>
      <c r="AJ368" s="114"/>
      <c r="AK368" s="114"/>
      <c r="AL368" s="114"/>
      <c r="AM368" s="114"/>
      <c r="AN368" s="114"/>
      <c r="AO368" s="114"/>
      <c r="AP368" s="114"/>
      <c r="AQ368" s="114"/>
      <c r="AR368" s="114"/>
      <c r="AS368" s="114"/>
      <c r="AT368" s="114"/>
      <c r="AU368" s="114"/>
      <c r="AV368" s="114"/>
      <c r="AW368" s="114"/>
      <c r="AX368" s="114"/>
      <c r="AY368" s="114"/>
      <c r="AZ368" s="114"/>
      <c r="BA368" s="114"/>
      <c r="BB368" s="114"/>
      <c r="BC368" s="114"/>
      <c r="BD368" s="114"/>
      <c r="BE368" s="114"/>
      <c r="BF368" s="114"/>
      <c r="BG368" s="114"/>
      <c r="BH368" s="114"/>
      <c r="BI368" s="114"/>
      <c r="BJ368" s="114"/>
      <c r="BK368" s="114"/>
      <c r="BL368" s="114"/>
      <c r="BM368" s="114"/>
      <c r="BN368" s="114"/>
      <c r="BO368" s="114"/>
      <c r="BP368" s="114"/>
      <c r="BQ368" s="114"/>
      <c r="BR368" s="114"/>
      <c r="BS368" s="114"/>
      <c r="BT368" s="114"/>
      <c r="BU368" s="114"/>
      <c r="BV368" s="114"/>
      <c r="BW368" s="114"/>
      <c r="BX368" s="114"/>
      <c r="BY368" s="114"/>
      <c r="BZ368" s="114"/>
      <c r="CA368" s="114"/>
    </row>
    <row r="369" spans="22:79">
      <c r="V369" s="114"/>
      <c r="W369" s="114"/>
      <c r="X369" s="114"/>
      <c r="Y369" s="114"/>
      <c r="Z369" s="114"/>
      <c r="AA369" s="114"/>
      <c r="AB369" s="114"/>
      <c r="AC369" s="114"/>
      <c r="AD369" s="114"/>
      <c r="AE369" s="114"/>
      <c r="AF369" s="114"/>
      <c r="AG369" s="114"/>
      <c r="AH369" s="114"/>
      <c r="AI369" s="114"/>
      <c r="AJ369" s="114"/>
      <c r="AK369" s="114"/>
      <c r="AL369" s="114"/>
      <c r="AM369" s="114"/>
      <c r="AN369" s="114"/>
      <c r="AO369" s="114"/>
      <c r="AP369" s="114"/>
      <c r="AQ369" s="114"/>
      <c r="AR369" s="114"/>
      <c r="AS369" s="114"/>
      <c r="AT369" s="114"/>
      <c r="AU369" s="114"/>
      <c r="AV369" s="114"/>
      <c r="AW369" s="114"/>
      <c r="AX369" s="114"/>
      <c r="AY369" s="114"/>
      <c r="AZ369" s="114"/>
      <c r="BA369" s="114"/>
      <c r="BB369" s="114"/>
      <c r="BC369" s="114"/>
      <c r="BD369" s="114"/>
      <c r="BE369" s="114"/>
      <c r="BF369" s="114"/>
      <c r="BG369" s="114"/>
      <c r="BH369" s="114"/>
      <c r="BI369" s="114"/>
      <c r="BJ369" s="114"/>
      <c r="BK369" s="114"/>
      <c r="BL369" s="114"/>
      <c r="BM369" s="114"/>
      <c r="BN369" s="114"/>
      <c r="BO369" s="114"/>
      <c r="BP369" s="114"/>
      <c r="BQ369" s="114"/>
      <c r="BR369" s="114"/>
      <c r="BS369" s="114"/>
      <c r="BT369" s="114"/>
      <c r="BU369" s="114"/>
      <c r="BV369" s="114"/>
      <c r="BW369" s="114"/>
      <c r="BX369" s="114"/>
      <c r="BY369" s="114"/>
      <c r="BZ369" s="114"/>
      <c r="CA369" s="114"/>
    </row>
    <row r="370" spans="22:79">
      <c r="V370" s="114"/>
      <c r="W370" s="114"/>
      <c r="X370" s="114"/>
      <c r="Y370" s="114"/>
      <c r="Z370" s="114"/>
      <c r="AA370" s="114"/>
      <c r="AB370" s="114"/>
      <c r="AC370" s="114"/>
      <c r="AD370" s="114"/>
      <c r="AE370" s="114"/>
      <c r="AF370" s="114"/>
      <c r="AG370" s="114"/>
      <c r="AH370" s="114"/>
      <c r="AI370" s="114"/>
      <c r="AJ370" s="114"/>
      <c r="AK370" s="114"/>
      <c r="AL370" s="114"/>
      <c r="AM370" s="114"/>
      <c r="AN370" s="114"/>
      <c r="AO370" s="114"/>
      <c r="AP370" s="114"/>
      <c r="AQ370" s="114"/>
      <c r="AR370" s="114"/>
      <c r="AS370" s="114"/>
      <c r="AT370" s="114"/>
      <c r="AU370" s="114"/>
      <c r="AV370" s="114"/>
      <c r="AW370" s="114"/>
      <c r="AX370" s="114"/>
      <c r="AY370" s="114"/>
      <c r="AZ370" s="114"/>
      <c r="BA370" s="114"/>
      <c r="BB370" s="114"/>
      <c r="BC370" s="114"/>
      <c r="BD370" s="114"/>
      <c r="BE370" s="114"/>
      <c r="BF370" s="114"/>
      <c r="BG370" s="114"/>
      <c r="BH370" s="114"/>
      <c r="BI370" s="114"/>
      <c r="BJ370" s="114"/>
      <c r="BK370" s="114"/>
      <c r="BL370" s="114"/>
      <c r="BM370" s="114"/>
      <c r="BN370" s="114"/>
      <c r="BO370" s="114"/>
      <c r="BP370" s="114"/>
      <c r="BQ370" s="114"/>
      <c r="BR370" s="114"/>
      <c r="BS370" s="114"/>
      <c r="BT370" s="114"/>
      <c r="BU370" s="114"/>
      <c r="BV370" s="114"/>
      <c r="BW370" s="114"/>
      <c r="BX370" s="114"/>
      <c r="BY370" s="114"/>
      <c r="BZ370" s="114"/>
      <c r="CA370" s="114"/>
    </row>
    <row r="371" spans="22:79">
      <c r="V371" s="114"/>
      <c r="W371" s="114"/>
      <c r="X371" s="114"/>
      <c r="Y371" s="114"/>
      <c r="Z371" s="114"/>
      <c r="AA371" s="114"/>
      <c r="AB371" s="114"/>
      <c r="AC371" s="114"/>
      <c r="AD371" s="114"/>
      <c r="AE371" s="114"/>
      <c r="AF371" s="114"/>
      <c r="AG371" s="114"/>
      <c r="AH371" s="114"/>
      <c r="AI371" s="114"/>
      <c r="AJ371" s="114"/>
      <c r="AK371" s="114"/>
      <c r="AL371" s="114"/>
      <c r="AM371" s="114"/>
      <c r="AN371" s="114"/>
      <c r="AO371" s="114"/>
      <c r="AP371" s="114"/>
      <c r="AQ371" s="114"/>
      <c r="AR371" s="114"/>
      <c r="AS371" s="114"/>
      <c r="AT371" s="114"/>
      <c r="AU371" s="114"/>
      <c r="AV371" s="114"/>
      <c r="AW371" s="114"/>
      <c r="AX371" s="114"/>
      <c r="AY371" s="114"/>
      <c r="AZ371" s="114"/>
      <c r="BA371" s="114"/>
      <c r="BB371" s="114"/>
      <c r="BC371" s="114"/>
      <c r="BD371" s="114"/>
      <c r="BE371" s="114"/>
      <c r="BF371" s="114"/>
      <c r="BG371" s="114"/>
      <c r="BH371" s="114"/>
      <c r="BI371" s="114"/>
      <c r="BJ371" s="114"/>
      <c r="BK371" s="114"/>
      <c r="BL371" s="114"/>
      <c r="BM371" s="114"/>
      <c r="BN371" s="114"/>
      <c r="BO371" s="114"/>
      <c r="BP371" s="114"/>
      <c r="BQ371" s="114"/>
      <c r="BR371" s="114"/>
      <c r="BS371" s="114"/>
      <c r="BT371" s="114"/>
      <c r="BU371" s="114"/>
      <c r="BV371" s="114"/>
      <c r="BW371" s="114"/>
      <c r="BX371" s="114"/>
      <c r="BY371" s="114"/>
      <c r="BZ371" s="114"/>
      <c r="CA371" s="114"/>
    </row>
    <row r="372" spans="22:79">
      <c r="V372" s="114"/>
      <c r="W372" s="114"/>
      <c r="X372" s="114"/>
      <c r="Y372" s="114"/>
      <c r="Z372" s="114"/>
      <c r="AA372" s="114"/>
      <c r="AB372" s="114"/>
      <c r="AC372" s="114"/>
      <c r="AD372" s="114"/>
      <c r="AE372" s="114"/>
      <c r="AF372" s="114"/>
      <c r="AG372" s="114"/>
      <c r="AH372" s="114"/>
      <c r="AI372" s="114"/>
      <c r="AJ372" s="114"/>
      <c r="AK372" s="114"/>
      <c r="AL372" s="114"/>
      <c r="AM372" s="114"/>
      <c r="AN372" s="114"/>
      <c r="AO372" s="114"/>
      <c r="AP372" s="114"/>
      <c r="AQ372" s="114"/>
      <c r="AR372" s="114"/>
      <c r="AS372" s="114"/>
      <c r="AT372" s="114"/>
      <c r="AU372" s="114"/>
      <c r="AV372" s="114"/>
      <c r="AW372" s="114"/>
      <c r="AX372" s="114"/>
      <c r="AY372" s="114"/>
      <c r="AZ372" s="114"/>
      <c r="BA372" s="114"/>
      <c r="BB372" s="114"/>
      <c r="BC372" s="114"/>
      <c r="BD372" s="114"/>
      <c r="BE372" s="114"/>
      <c r="BF372" s="114"/>
      <c r="BG372" s="114"/>
      <c r="BH372" s="114"/>
      <c r="BI372" s="114"/>
      <c r="BJ372" s="114"/>
      <c r="BK372" s="114"/>
      <c r="BL372" s="114"/>
      <c r="BM372" s="114"/>
      <c r="BN372" s="114"/>
      <c r="BO372" s="114"/>
      <c r="BP372" s="114"/>
      <c r="BQ372" s="114"/>
      <c r="BR372" s="114"/>
      <c r="BS372" s="114"/>
      <c r="BT372" s="114"/>
      <c r="BU372" s="114"/>
      <c r="BV372" s="114"/>
      <c r="BW372" s="114"/>
      <c r="BX372" s="114"/>
      <c r="BY372" s="114"/>
      <c r="BZ372" s="114"/>
      <c r="CA372" s="114"/>
    </row>
    <row r="373" spans="22:79">
      <c r="V373" s="114"/>
      <c r="W373" s="114"/>
      <c r="X373" s="114"/>
      <c r="Y373" s="114"/>
      <c r="Z373" s="114"/>
      <c r="AA373" s="114"/>
      <c r="AB373" s="114"/>
      <c r="AC373" s="114"/>
      <c r="AD373" s="114"/>
      <c r="AE373" s="114"/>
      <c r="AF373" s="114"/>
      <c r="AG373" s="114"/>
      <c r="AH373" s="114"/>
      <c r="AI373" s="114"/>
      <c r="AJ373" s="114"/>
      <c r="AK373" s="114"/>
      <c r="AL373" s="114"/>
      <c r="AM373" s="114"/>
      <c r="AN373" s="114"/>
      <c r="AO373" s="114"/>
      <c r="AP373" s="114"/>
      <c r="AQ373" s="114"/>
      <c r="AR373" s="114"/>
      <c r="AS373" s="114"/>
      <c r="AT373" s="114"/>
      <c r="AU373" s="114"/>
      <c r="AV373" s="114"/>
      <c r="AW373" s="114"/>
      <c r="AX373" s="114"/>
      <c r="AY373" s="114"/>
      <c r="AZ373" s="114"/>
      <c r="BA373" s="114"/>
      <c r="BB373" s="114"/>
      <c r="BC373" s="114"/>
      <c r="BD373" s="114"/>
      <c r="BE373" s="114"/>
      <c r="BF373" s="114"/>
      <c r="BG373" s="114"/>
      <c r="BH373" s="114"/>
      <c r="BI373" s="114"/>
      <c r="BJ373" s="114"/>
      <c r="BK373" s="114"/>
      <c r="BL373" s="114"/>
      <c r="BM373" s="114"/>
      <c r="BN373" s="114"/>
      <c r="BO373" s="114"/>
      <c r="BP373" s="114"/>
      <c r="BQ373" s="114"/>
      <c r="BR373" s="114"/>
      <c r="BS373" s="114"/>
      <c r="BT373" s="114"/>
      <c r="BU373" s="114"/>
      <c r="BV373" s="114"/>
      <c r="BW373" s="114"/>
      <c r="BX373" s="114"/>
      <c r="BY373" s="114"/>
      <c r="BZ373" s="114"/>
      <c r="CA373" s="114"/>
    </row>
    <row r="374" spans="22:79">
      <c r="V374" s="114"/>
      <c r="W374" s="114"/>
      <c r="X374" s="114"/>
      <c r="Y374" s="114"/>
      <c r="Z374" s="114"/>
      <c r="AA374" s="114"/>
      <c r="AB374" s="114"/>
      <c r="AC374" s="114"/>
      <c r="AD374" s="114"/>
      <c r="AE374" s="114"/>
      <c r="AF374" s="114"/>
      <c r="AG374" s="114"/>
      <c r="AH374" s="114"/>
      <c r="AI374" s="114"/>
      <c r="AJ374" s="114"/>
      <c r="AK374" s="114"/>
      <c r="AL374" s="114"/>
      <c r="AM374" s="114"/>
      <c r="AN374" s="114"/>
      <c r="AO374" s="114"/>
      <c r="AP374" s="114"/>
      <c r="AQ374" s="114"/>
      <c r="AR374" s="114"/>
      <c r="AS374" s="114"/>
      <c r="AT374" s="114"/>
      <c r="AU374" s="114"/>
      <c r="AV374" s="114"/>
      <c r="AW374" s="114"/>
      <c r="AX374" s="114"/>
      <c r="AY374" s="114"/>
      <c r="AZ374" s="114"/>
      <c r="BA374" s="114"/>
      <c r="BB374" s="114"/>
      <c r="BC374" s="114"/>
      <c r="BD374" s="114"/>
      <c r="BE374" s="114"/>
      <c r="BF374" s="114"/>
      <c r="BG374" s="114"/>
      <c r="BH374" s="114"/>
      <c r="BI374" s="114"/>
      <c r="BJ374" s="114"/>
      <c r="BK374" s="114"/>
      <c r="BL374" s="114"/>
      <c r="BM374" s="114"/>
      <c r="BN374" s="114"/>
      <c r="BO374" s="114"/>
      <c r="BP374" s="114"/>
      <c r="BQ374" s="114"/>
      <c r="BR374" s="114"/>
      <c r="BS374" s="114"/>
      <c r="BT374" s="114"/>
      <c r="BU374" s="114"/>
      <c r="BV374" s="114"/>
      <c r="BW374" s="114"/>
      <c r="BX374" s="114"/>
      <c r="BY374" s="114"/>
      <c r="BZ374" s="114"/>
      <c r="CA374" s="114"/>
    </row>
    <row r="375" spans="22:79">
      <c r="V375" s="114"/>
      <c r="W375" s="114"/>
      <c r="X375" s="114"/>
      <c r="Y375" s="114"/>
      <c r="Z375" s="114"/>
      <c r="AA375" s="114"/>
      <c r="AB375" s="114"/>
      <c r="AC375" s="114"/>
      <c r="AD375" s="114"/>
      <c r="AE375" s="114"/>
      <c r="AF375" s="114"/>
      <c r="AG375" s="114"/>
      <c r="AH375" s="114"/>
      <c r="AI375" s="114"/>
      <c r="AJ375" s="114"/>
      <c r="AK375" s="114"/>
      <c r="AL375" s="114"/>
      <c r="AM375" s="114"/>
      <c r="AN375" s="114"/>
      <c r="AO375" s="114"/>
      <c r="AP375" s="114"/>
      <c r="AQ375" s="114"/>
      <c r="AR375" s="114"/>
      <c r="AS375" s="114"/>
      <c r="AT375" s="114"/>
      <c r="AU375" s="114"/>
      <c r="AV375" s="114"/>
      <c r="AW375" s="114"/>
      <c r="AX375" s="114"/>
      <c r="AY375" s="114"/>
      <c r="AZ375" s="114"/>
      <c r="BA375" s="114"/>
      <c r="BB375" s="114"/>
      <c r="BC375" s="114"/>
      <c r="BD375" s="114"/>
      <c r="BE375" s="114"/>
      <c r="BF375" s="114"/>
      <c r="BG375" s="114"/>
      <c r="BH375" s="114"/>
      <c r="BI375" s="114"/>
      <c r="BJ375" s="114"/>
      <c r="BK375" s="114"/>
      <c r="BL375" s="114"/>
      <c r="BM375" s="114"/>
      <c r="BN375" s="114"/>
      <c r="BO375" s="114"/>
      <c r="BP375" s="114"/>
      <c r="BQ375" s="114"/>
      <c r="BR375" s="114"/>
      <c r="BS375" s="114"/>
      <c r="BT375" s="114"/>
      <c r="BU375" s="114"/>
      <c r="BV375" s="114"/>
      <c r="BW375" s="114"/>
      <c r="BX375" s="114"/>
      <c r="BY375" s="114"/>
      <c r="BZ375" s="114"/>
      <c r="CA375" s="114"/>
    </row>
    <row r="376" spans="22:79">
      <c r="V376" s="114"/>
      <c r="W376" s="114"/>
      <c r="X376" s="114"/>
      <c r="Y376" s="114"/>
      <c r="Z376" s="114"/>
      <c r="AA376" s="114"/>
      <c r="AB376" s="114"/>
      <c r="AC376" s="114"/>
      <c r="AD376" s="114"/>
      <c r="AE376" s="114"/>
      <c r="AF376" s="114"/>
      <c r="AG376" s="114"/>
      <c r="AH376" s="114"/>
      <c r="AI376" s="114"/>
      <c r="AJ376" s="114"/>
      <c r="AK376" s="114"/>
      <c r="AL376" s="114"/>
      <c r="AM376" s="114"/>
      <c r="AN376" s="114"/>
      <c r="AO376" s="114"/>
      <c r="AP376" s="114"/>
      <c r="AQ376" s="114"/>
      <c r="AR376" s="114"/>
      <c r="AS376" s="114"/>
      <c r="AT376" s="114"/>
      <c r="AU376" s="114"/>
      <c r="AV376" s="114"/>
      <c r="AW376" s="114"/>
      <c r="AX376" s="114"/>
      <c r="AY376" s="114"/>
      <c r="AZ376" s="114"/>
      <c r="BA376" s="114"/>
      <c r="BB376" s="114"/>
      <c r="BC376" s="114"/>
      <c r="BD376" s="114"/>
      <c r="BE376" s="114"/>
      <c r="BF376" s="114"/>
      <c r="BG376" s="114"/>
      <c r="BH376" s="114"/>
      <c r="BI376" s="114"/>
      <c r="BJ376" s="114"/>
      <c r="BK376" s="114"/>
      <c r="BL376" s="114"/>
      <c r="BM376" s="114"/>
      <c r="BN376" s="114"/>
      <c r="BO376" s="114"/>
      <c r="BP376" s="114"/>
      <c r="BQ376" s="114"/>
      <c r="BR376" s="114"/>
      <c r="BS376" s="114"/>
      <c r="BT376" s="114"/>
      <c r="BU376" s="114"/>
      <c r="BV376" s="114"/>
      <c r="BW376" s="114"/>
      <c r="BX376" s="114"/>
      <c r="BY376" s="114"/>
      <c r="BZ376" s="114"/>
      <c r="CA376" s="114"/>
    </row>
    <row r="377" spans="22:79">
      <c r="V377" s="114"/>
      <c r="W377" s="114"/>
      <c r="X377" s="114"/>
      <c r="Y377" s="114"/>
      <c r="Z377" s="114"/>
      <c r="AA377" s="114"/>
      <c r="AB377" s="114"/>
      <c r="AC377" s="114"/>
      <c r="AD377" s="114"/>
      <c r="AE377" s="114"/>
      <c r="AF377" s="114"/>
      <c r="AG377" s="114"/>
      <c r="AH377" s="114"/>
      <c r="AI377" s="114"/>
      <c r="AJ377" s="114"/>
      <c r="AK377" s="114"/>
      <c r="AL377" s="114"/>
      <c r="AM377" s="114"/>
      <c r="AN377" s="114"/>
      <c r="AO377" s="114"/>
      <c r="AP377" s="114"/>
      <c r="AQ377" s="114"/>
      <c r="AR377" s="114"/>
      <c r="AS377" s="114"/>
      <c r="AT377" s="114"/>
      <c r="AU377" s="114"/>
      <c r="AV377" s="114"/>
      <c r="AW377" s="114"/>
      <c r="AX377" s="114"/>
      <c r="AY377" s="114"/>
      <c r="AZ377" s="114"/>
      <c r="BA377" s="114"/>
      <c r="BB377" s="114"/>
      <c r="BC377" s="114"/>
      <c r="BD377" s="114"/>
      <c r="BE377" s="114"/>
      <c r="BF377" s="114"/>
      <c r="BG377" s="114"/>
      <c r="BH377" s="114"/>
      <c r="BI377" s="114"/>
      <c r="BJ377" s="114"/>
      <c r="BK377" s="114"/>
      <c r="BL377" s="114"/>
      <c r="BM377" s="114"/>
      <c r="BN377" s="114"/>
      <c r="BO377" s="114"/>
      <c r="BP377" s="114"/>
      <c r="BQ377" s="114"/>
      <c r="BR377" s="114"/>
      <c r="BS377" s="114"/>
      <c r="BT377" s="114"/>
      <c r="BU377" s="114"/>
      <c r="BV377" s="114"/>
      <c r="BW377" s="114"/>
      <c r="BX377" s="114"/>
      <c r="BY377" s="114"/>
      <c r="BZ377" s="114"/>
      <c r="CA377" s="114"/>
    </row>
    <row r="378" spans="22:79">
      <c r="V378" s="114"/>
      <c r="W378" s="114"/>
      <c r="X378" s="114"/>
      <c r="Y378" s="114"/>
      <c r="Z378" s="114"/>
      <c r="AA378" s="114"/>
      <c r="AB378" s="114"/>
      <c r="AC378" s="114"/>
      <c r="AD378" s="114"/>
      <c r="AE378" s="114"/>
      <c r="AF378" s="114"/>
      <c r="AG378" s="114"/>
      <c r="AH378" s="114"/>
      <c r="AI378" s="114"/>
      <c r="AJ378" s="114"/>
      <c r="AK378" s="114"/>
      <c r="AL378" s="114"/>
      <c r="AM378" s="114"/>
      <c r="AN378" s="114"/>
      <c r="AO378" s="114"/>
      <c r="AP378" s="114"/>
      <c r="AQ378" s="114"/>
      <c r="AR378" s="114"/>
      <c r="AS378" s="114"/>
      <c r="AT378" s="114"/>
      <c r="AU378" s="114"/>
      <c r="AV378" s="114"/>
      <c r="AW378" s="114"/>
      <c r="AX378" s="114"/>
      <c r="AY378" s="114"/>
      <c r="AZ378" s="114"/>
      <c r="BA378" s="114"/>
      <c r="BB378" s="114"/>
      <c r="BC378" s="114"/>
      <c r="BD378" s="114"/>
      <c r="BE378" s="114"/>
      <c r="BF378" s="114"/>
      <c r="BG378" s="114"/>
      <c r="BH378" s="114"/>
      <c r="BI378" s="114"/>
      <c r="BJ378" s="114"/>
      <c r="BK378" s="114"/>
      <c r="BL378" s="114"/>
      <c r="BM378" s="114"/>
      <c r="BN378" s="114"/>
      <c r="BO378" s="114"/>
      <c r="BP378" s="114"/>
      <c r="BQ378" s="114"/>
      <c r="BR378" s="114"/>
      <c r="BS378" s="114"/>
      <c r="BT378" s="114"/>
      <c r="BU378" s="114"/>
      <c r="BV378" s="114"/>
      <c r="BW378" s="114"/>
      <c r="BX378" s="114"/>
      <c r="BY378" s="114"/>
      <c r="BZ378" s="114"/>
      <c r="CA378" s="114"/>
    </row>
    <row r="379" spans="22:79">
      <c r="V379" s="114"/>
      <c r="W379" s="114"/>
      <c r="X379" s="114"/>
      <c r="Y379" s="114"/>
      <c r="Z379" s="114"/>
      <c r="AA379" s="114"/>
      <c r="AB379" s="114"/>
      <c r="AC379" s="114"/>
      <c r="AD379" s="114"/>
      <c r="AE379" s="114"/>
      <c r="AF379" s="114"/>
      <c r="AG379" s="114"/>
      <c r="AH379" s="114"/>
      <c r="AI379" s="114"/>
      <c r="AJ379" s="114"/>
      <c r="AK379" s="114"/>
      <c r="AL379" s="114"/>
      <c r="AM379" s="114"/>
      <c r="AN379" s="114"/>
      <c r="AO379" s="114"/>
      <c r="AP379" s="114"/>
      <c r="AQ379" s="114"/>
      <c r="AR379" s="114"/>
      <c r="AS379" s="114"/>
      <c r="AT379" s="114"/>
      <c r="AU379" s="114"/>
      <c r="AV379" s="114"/>
      <c r="AW379" s="114"/>
      <c r="AX379" s="114"/>
      <c r="AY379" s="114"/>
      <c r="AZ379" s="114"/>
      <c r="BA379" s="114"/>
      <c r="BB379" s="114"/>
      <c r="BC379" s="114"/>
      <c r="BD379" s="114"/>
      <c r="BE379" s="114"/>
      <c r="BF379" s="114"/>
      <c r="BG379" s="114"/>
      <c r="BH379" s="114"/>
      <c r="BI379" s="114"/>
      <c r="BJ379" s="114"/>
      <c r="BK379" s="114"/>
      <c r="BL379" s="114"/>
      <c r="BM379" s="114"/>
      <c r="BN379" s="114"/>
      <c r="BO379" s="114"/>
      <c r="BP379" s="114"/>
      <c r="BQ379" s="114"/>
      <c r="BR379" s="114"/>
      <c r="BS379" s="114"/>
      <c r="BT379" s="114"/>
      <c r="BU379" s="114"/>
      <c r="BV379" s="114"/>
      <c r="BW379" s="114"/>
      <c r="BX379" s="114"/>
      <c r="BY379" s="114"/>
      <c r="BZ379" s="114"/>
      <c r="CA379" s="114"/>
    </row>
    <row r="380" spans="22:79">
      <c r="V380" s="114"/>
      <c r="W380" s="114"/>
      <c r="X380" s="114"/>
      <c r="Y380" s="114"/>
      <c r="Z380" s="114"/>
      <c r="AA380" s="114"/>
      <c r="AB380" s="114"/>
      <c r="AC380" s="114"/>
      <c r="AD380" s="114"/>
      <c r="AE380" s="114"/>
      <c r="AF380" s="114"/>
      <c r="AG380" s="114"/>
      <c r="AH380" s="114"/>
      <c r="AI380" s="114"/>
      <c r="AJ380" s="114"/>
      <c r="AK380" s="114"/>
      <c r="AL380" s="114"/>
      <c r="AM380" s="114"/>
      <c r="AN380" s="114"/>
      <c r="AO380" s="114"/>
      <c r="AP380" s="114"/>
      <c r="AQ380" s="114"/>
      <c r="AR380" s="114"/>
      <c r="AS380" s="114"/>
      <c r="AT380" s="114"/>
      <c r="AU380" s="114"/>
      <c r="AV380" s="114"/>
      <c r="AW380" s="114"/>
      <c r="AX380" s="114"/>
      <c r="AY380" s="114"/>
      <c r="AZ380" s="114"/>
      <c r="BA380" s="114"/>
      <c r="BB380" s="114"/>
      <c r="BC380" s="114"/>
      <c r="BD380" s="114"/>
      <c r="BE380" s="114"/>
      <c r="BF380" s="114"/>
      <c r="BG380" s="114"/>
      <c r="BH380" s="114"/>
      <c r="BI380" s="114"/>
      <c r="BJ380" s="114"/>
      <c r="BK380" s="114"/>
      <c r="BL380" s="114"/>
      <c r="BM380" s="114"/>
      <c r="BN380" s="114"/>
      <c r="BO380" s="114"/>
      <c r="BP380" s="114"/>
      <c r="BQ380" s="114"/>
      <c r="BR380" s="114"/>
      <c r="BS380" s="114"/>
      <c r="BT380" s="114"/>
      <c r="BU380" s="114"/>
      <c r="BV380" s="114"/>
      <c r="BW380" s="114"/>
      <c r="BX380" s="114"/>
      <c r="BY380" s="114"/>
      <c r="BZ380" s="114"/>
      <c r="CA380" s="114"/>
    </row>
    <row r="381" spans="22:79">
      <c r="V381" s="114"/>
      <c r="W381" s="114"/>
      <c r="X381" s="114"/>
      <c r="Y381" s="114"/>
      <c r="Z381" s="114"/>
      <c r="AA381" s="114"/>
      <c r="AB381" s="114"/>
      <c r="AC381" s="114"/>
      <c r="AD381" s="114"/>
      <c r="AE381" s="114"/>
      <c r="AF381" s="114"/>
      <c r="AG381" s="114"/>
      <c r="AH381" s="114"/>
      <c r="AI381" s="114"/>
      <c r="AJ381" s="114"/>
      <c r="AK381" s="114"/>
      <c r="AL381" s="114"/>
      <c r="AM381" s="114"/>
      <c r="AN381" s="114"/>
      <c r="AO381" s="114"/>
      <c r="AP381" s="114"/>
      <c r="AQ381" s="114"/>
      <c r="AR381" s="114"/>
      <c r="AS381" s="114"/>
      <c r="AT381" s="114"/>
      <c r="AU381" s="114"/>
      <c r="AV381" s="114"/>
      <c r="AW381" s="114"/>
      <c r="AX381" s="114"/>
      <c r="AY381" s="114"/>
      <c r="AZ381" s="114"/>
      <c r="BA381" s="114"/>
      <c r="BB381" s="114"/>
      <c r="BC381" s="114"/>
      <c r="BD381" s="114"/>
      <c r="BE381" s="114"/>
      <c r="BF381" s="114"/>
      <c r="BG381" s="114"/>
      <c r="BH381" s="114"/>
      <c r="BI381" s="114"/>
      <c r="BJ381" s="114"/>
      <c r="BK381" s="114"/>
      <c r="BL381" s="114"/>
      <c r="BM381" s="114"/>
      <c r="BN381" s="114"/>
      <c r="BO381" s="114"/>
      <c r="BP381" s="114"/>
      <c r="BQ381" s="114"/>
      <c r="BR381" s="114"/>
      <c r="BS381" s="114"/>
      <c r="BT381" s="114"/>
      <c r="BU381" s="114"/>
      <c r="BV381" s="114"/>
      <c r="BW381" s="114"/>
      <c r="BX381" s="114"/>
      <c r="BY381" s="114"/>
      <c r="BZ381" s="114"/>
      <c r="CA381" s="114"/>
    </row>
    <row r="382" spans="22:79">
      <c r="V382" s="114"/>
      <c r="W382" s="114"/>
      <c r="X382" s="114"/>
      <c r="Y382" s="114"/>
      <c r="Z382" s="114"/>
      <c r="AA382" s="114"/>
      <c r="AB382" s="114"/>
      <c r="AC382" s="114"/>
      <c r="AD382" s="114"/>
      <c r="AE382" s="114"/>
      <c r="AF382" s="114"/>
      <c r="AG382" s="114"/>
      <c r="AH382" s="114"/>
      <c r="AI382" s="114"/>
      <c r="AJ382" s="114"/>
      <c r="AK382" s="114"/>
      <c r="AL382" s="114"/>
      <c r="AM382" s="114"/>
      <c r="AN382" s="114"/>
      <c r="AO382" s="114"/>
      <c r="AP382" s="114"/>
      <c r="AQ382" s="114"/>
      <c r="AR382" s="114"/>
      <c r="AS382" s="114"/>
      <c r="AT382" s="114"/>
      <c r="AU382" s="114"/>
      <c r="AV382" s="114"/>
      <c r="AW382" s="114"/>
      <c r="AX382" s="114"/>
      <c r="AY382" s="114"/>
      <c r="AZ382" s="114"/>
      <c r="BA382" s="114"/>
      <c r="BB382" s="114"/>
      <c r="BC382" s="114"/>
      <c r="BD382" s="114"/>
      <c r="BE382" s="114"/>
      <c r="BF382" s="114"/>
      <c r="BG382" s="114"/>
      <c r="BH382" s="114"/>
      <c r="BI382" s="114"/>
      <c r="BJ382" s="114"/>
      <c r="BK382" s="114"/>
      <c r="BL382" s="114"/>
      <c r="BM382" s="114"/>
      <c r="BN382" s="114"/>
      <c r="BO382" s="114"/>
      <c r="BP382" s="114"/>
      <c r="BQ382" s="114"/>
      <c r="BR382" s="114"/>
      <c r="BS382" s="114"/>
      <c r="BT382" s="114"/>
      <c r="BU382" s="114"/>
      <c r="BV382" s="114"/>
      <c r="BW382" s="114"/>
      <c r="BX382" s="114"/>
      <c r="BY382" s="114"/>
      <c r="BZ382" s="114"/>
      <c r="CA382" s="114"/>
    </row>
    <row r="383" spans="22:79">
      <c r="V383" s="114"/>
      <c r="W383" s="114"/>
      <c r="X383" s="114"/>
      <c r="Y383" s="114"/>
      <c r="Z383" s="114"/>
      <c r="AA383" s="114"/>
      <c r="AB383" s="114"/>
      <c r="AC383" s="114"/>
      <c r="AD383" s="114"/>
      <c r="AE383" s="114"/>
      <c r="AF383" s="114"/>
      <c r="AG383" s="114"/>
      <c r="AH383" s="114"/>
      <c r="AI383" s="114"/>
      <c r="AJ383" s="114"/>
      <c r="AK383" s="114"/>
      <c r="AL383" s="114"/>
      <c r="AM383" s="114"/>
      <c r="AN383" s="114"/>
      <c r="AO383" s="114"/>
      <c r="AP383" s="114"/>
      <c r="AQ383" s="114"/>
      <c r="AR383" s="114"/>
      <c r="AS383" s="114"/>
      <c r="AT383" s="114"/>
      <c r="AU383" s="114"/>
      <c r="AV383" s="114"/>
      <c r="AW383" s="114"/>
      <c r="AX383" s="114"/>
      <c r="AY383" s="114"/>
      <c r="AZ383" s="114"/>
      <c r="BA383" s="114"/>
      <c r="BB383" s="114"/>
      <c r="BC383" s="114"/>
      <c r="BD383" s="114"/>
      <c r="BE383" s="114"/>
      <c r="BF383" s="114"/>
      <c r="BG383" s="114"/>
      <c r="BH383" s="114"/>
      <c r="BI383" s="114"/>
      <c r="BJ383" s="114"/>
      <c r="BK383" s="114"/>
      <c r="BL383" s="114"/>
      <c r="BM383" s="114"/>
      <c r="BN383" s="114"/>
      <c r="BO383" s="114"/>
      <c r="BP383" s="114"/>
      <c r="BQ383" s="114"/>
      <c r="BR383" s="114"/>
      <c r="BS383" s="114"/>
      <c r="BT383" s="114"/>
      <c r="BU383" s="114"/>
      <c r="BV383" s="114"/>
      <c r="BW383" s="114"/>
      <c r="BX383" s="114"/>
      <c r="BY383" s="114"/>
      <c r="BZ383" s="114"/>
      <c r="CA383" s="114"/>
    </row>
    <row r="384" spans="22:79">
      <c r="V384" s="114"/>
      <c r="W384" s="114"/>
      <c r="X384" s="114"/>
      <c r="Y384" s="114"/>
      <c r="Z384" s="114"/>
      <c r="AA384" s="114"/>
      <c r="AB384" s="114"/>
      <c r="AC384" s="114"/>
      <c r="AD384" s="114"/>
      <c r="AE384" s="114"/>
      <c r="AF384" s="114"/>
      <c r="AG384" s="114"/>
      <c r="AH384" s="114"/>
      <c r="AI384" s="114"/>
      <c r="AJ384" s="114"/>
      <c r="AK384" s="114"/>
      <c r="AL384" s="114"/>
      <c r="AM384" s="114"/>
      <c r="AN384" s="114"/>
      <c r="AO384" s="114"/>
      <c r="AP384" s="114"/>
      <c r="AQ384" s="114"/>
      <c r="AR384" s="114"/>
      <c r="AS384" s="114"/>
      <c r="AT384" s="114"/>
      <c r="AU384" s="114"/>
      <c r="AV384" s="114"/>
      <c r="AW384" s="114"/>
      <c r="AX384" s="114"/>
      <c r="AY384" s="114"/>
      <c r="AZ384" s="114"/>
      <c r="BA384" s="114"/>
      <c r="BB384" s="114"/>
      <c r="BC384" s="114"/>
      <c r="BD384" s="114"/>
      <c r="BE384" s="114"/>
      <c r="BF384" s="114"/>
      <c r="BG384" s="114"/>
      <c r="BH384" s="114"/>
      <c r="BI384" s="114"/>
      <c r="BJ384" s="114"/>
      <c r="BK384" s="114"/>
      <c r="BL384" s="114"/>
      <c r="BM384" s="114"/>
      <c r="BN384" s="114"/>
      <c r="BO384" s="114"/>
      <c r="BP384" s="114"/>
      <c r="BQ384" s="114"/>
      <c r="BR384" s="114"/>
      <c r="BS384" s="114"/>
      <c r="BT384" s="114"/>
      <c r="BU384" s="114"/>
      <c r="BV384" s="114"/>
      <c r="BW384" s="114"/>
      <c r="BX384" s="114"/>
      <c r="BY384" s="114"/>
      <c r="BZ384" s="114"/>
      <c r="CA384" s="114"/>
    </row>
    <row r="385" spans="22:79">
      <c r="V385" s="114"/>
      <c r="W385" s="114"/>
      <c r="X385" s="114"/>
      <c r="Y385" s="114"/>
      <c r="Z385" s="114"/>
      <c r="AA385" s="114"/>
      <c r="AB385" s="114"/>
      <c r="AC385" s="114"/>
      <c r="AD385" s="114"/>
      <c r="AE385" s="114"/>
      <c r="AF385" s="114"/>
      <c r="AG385" s="114"/>
      <c r="AH385" s="114"/>
      <c r="AI385" s="114"/>
      <c r="AJ385" s="114"/>
      <c r="AK385" s="114"/>
      <c r="AL385" s="114"/>
      <c r="AM385" s="114"/>
      <c r="AN385" s="114"/>
      <c r="AO385" s="114"/>
      <c r="AP385" s="114"/>
      <c r="AQ385" s="114"/>
      <c r="AR385" s="114"/>
      <c r="AS385" s="114"/>
      <c r="AT385" s="114"/>
      <c r="AU385" s="114"/>
      <c r="AV385" s="114"/>
      <c r="AW385" s="114"/>
      <c r="AX385" s="114"/>
      <c r="AY385" s="114"/>
      <c r="AZ385" s="114"/>
      <c r="BA385" s="114"/>
      <c r="BB385" s="114"/>
      <c r="BC385" s="114"/>
      <c r="BD385" s="114"/>
      <c r="BE385" s="114"/>
      <c r="BF385" s="114"/>
      <c r="BG385" s="114"/>
      <c r="BH385" s="114"/>
      <c r="BI385" s="114"/>
      <c r="BJ385" s="114"/>
      <c r="BK385" s="114"/>
      <c r="BL385" s="114"/>
      <c r="BM385" s="114"/>
      <c r="BN385" s="114"/>
      <c r="BO385" s="114"/>
      <c r="BP385" s="114"/>
      <c r="BQ385" s="114"/>
      <c r="BR385" s="114"/>
      <c r="BS385" s="114"/>
      <c r="BT385" s="114"/>
      <c r="BU385" s="114"/>
      <c r="BV385" s="114"/>
      <c r="BW385" s="114"/>
      <c r="BX385" s="114"/>
      <c r="BY385" s="114"/>
      <c r="BZ385" s="114"/>
      <c r="CA385" s="114"/>
    </row>
    <row r="386" spans="22:79">
      <c r="V386" s="114"/>
      <c r="W386" s="114"/>
      <c r="X386" s="114"/>
      <c r="Y386" s="114"/>
      <c r="Z386" s="114"/>
      <c r="AA386" s="114"/>
      <c r="AB386" s="114"/>
      <c r="AC386" s="114"/>
      <c r="AD386" s="114"/>
      <c r="AE386" s="114"/>
      <c r="AF386" s="114"/>
      <c r="AG386" s="114"/>
      <c r="AH386" s="114"/>
      <c r="AI386" s="114"/>
      <c r="AJ386" s="114"/>
      <c r="AK386" s="114"/>
      <c r="AL386" s="114"/>
      <c r="AM386" s="114"/>
      <c r="AN386" s="114"/>
      <c r="AO386" s="114"/>
      <c r="AP386" s="114"/>
      <c r="AQ386" s="114"/>
      <c r="AR386" s="114"/>
      <c r="AS386" s="114"/>
      <c r="AT386" s="114"/>
      <c r="AU386" s="114"/>
      <c r="AV386" s="114"/>
      <c r="AW386" s="114"/>
      <c r="AX386" s="114"/>
      <c r="AY386" s="114"/>
      <c r="AZ386" s="114"/>
      <c r="BA386" s="114"/>
      <c r="BB386" s="114"/>
      <c r="BC386" s="114"/>
      <c r="BD386" s="114"/>
      <c r="BE386" s="114"/>
      <c r="BF386" s="114"/>
      <c r="BG386" s="114"/>
      <c r="BH386" s="114"/>
      <c r="BI386" s="114"/>
      <c r="BJ386" s="114"/>
      <c r="BK386" s="114"/>
      <c r="BL386" s="114"/>
      <c r="BM386" s="114"/>
      <c r="BN386" s="114"/>
      <c r="BO386" s="114"/>
      <c r="BP386" s="114"/>
      <c r="BQ386" s="114"/>
      <c r="BR386" s="114"/>
      <c r="BS386" s="114"/>
      <c r="BT386" s="114"/>
      <c r="BU386" s="114"/>
      <c r="BV386" s="114"/>
      <c r="BW386" s="114"/>
      <c r="BX386" s="114"/>
      <c r="BY386" s="114"/>
      <c r="BZ386" s="114"/>
      <c r="CA386" s="114"/>
    </row>
    <row r="387" spans="22:79">
      <c r="V387" s="114"/>
      <c r="W387" s="114"/>
      <c r="X387" s="114"/>
      <c r="Y387" s="114"/>
      <c r="Z387" s="114"/>
      <c r="AA387" s="114"/>
      <c r="AB387" s="114"/>
      <c r="AC387" s="114"/>
      <c r="AD387" s="114"/>
      <c r="AE387" s="114"/>
      <c r="AF387" s="114"/>
      <c r="AG387" s="114"/>
      <c r="AH387" s="114"/>
      <c r="AI387" s="114"/>
      <c r="AJ387" s="114"/>
      <c r="AK387" s="114"/>
      <c r="AL387" s="114"/>
      <c r="AM387" s="114"/>
      <c r="AN387" s="114"/>
      <c r="AO387" s="114"/>
      <c r="AP387" s="114"/>
      <c r="AQ387" s="114"/>
      <c r="AR387" s="114"/>
      <c r="AS387" s="114"/>
      <c r="AT387" s="114"/>
      <c r="AU387" s="114"/>
      <c r="AV387" s="114"/>
      <c r="AW387" s="114"/>
      <c r="AX387" s="114"/>
      <c r="AY387" s="114"/>
      <c r="AZ387" s="114"/>
      <c r="BA387" s="114"/>
      <c r="BB387" s="114"/>
      <c r="BC387" s="114"/>
      <c r="BD387" s="114"/>
      <c r="BE387" s="114"/>
      <c r="BF387" s="114"/>
      <c r="BG387" s="114"/>
      <c r="BH387" s="114"/>
      <c r="BI387" s="114"/>
      <c r="BJ387" s="114"/>
      <c r="BK387" s="114"/>
      <c r="BL387" s="114"/>
      <c r="BM387" s="114"/>
      <c r="BN387" s="114"/>
      <c r="BO387" s="114"/>
      <c r="BP387" s="114"/>
      <c r="BQ387" s="114"/>
      <c r="BR387" s="114"/>
      <c r="BS387" s="114"/>
      <c r="BT387" s="114"/>
      <c r="BU387" s="114"/>
      <c r="BV387" s="114"/>
      <c r="BW387" s="114"/>
      <c r="BX387" s="114"/>
      <c r="BY387" s="114"/>
      <c r="BZ387" s="114"/>
      <c r="CA387" s="114"/>
    </row>
    <row r="388" spans="22:79">
      <c r="V388" s="114"/>
      <c r="W388" s="114"/>
      <c r="X388" s="114"/>
      <c r="Y388" s="114"/>
      <c r="Z388" s="114"/>
      <c r="AA388" s="114"/>
      <c r="AB388" s="114"/>
      <c r="AC388" s="114"/>
      <c r="AD388" s="114"/>
      <c r="AE388" s="114"/>
      <c r="AF388" s="114"/>
      <c r="AG388" s="114"/>
      <c r="AH388" s="114"/>
      <c r="AI388" s="114"/>
      <c r="AJ388" s="114"/>
      <c r="AK388" s="114"/>
      <c r="AL388" s="114"/>
      <c r="AM388" s="114"/>
      <c r="AN388" s="114"/>
      <c r="AO388" s="114"/>
      <c r="AP388" s="114"/>
      <c r="AQ388" s="114"/>
      <c r="AR388" s="114"/>
      <c r="AS388" s="114"/>
      <c r="AT388" s="114"/>
      <c r="AU388" s="114"/>
      <c r="AV388" s="114"/>
      <c r="AW388" s="114"/>
      <c r="AX388" s="114"/>
      <c r="AY388" s="114"/>
      <c r="AZ388" s="114"/>
      <c r="BA388" s="114"/>
      <c r="BB388" s="114"/>
      <c r="BC388" s="114"/>
      <c r="BD388" s="114"/>
      <c r="BE388" s="114"/>
      <c r="BF388" s="114"/>
      <c r="BG388" s="114"/>
      <c r="BH388" s="114"/>
      <c r="BI388" s="114"/>
      <c r="BJ388" s="114"/>
      <c r="BK388" s="114"/>
      <c r="BL388" s="114"/>
      <c r="BM388" s="114"/>
      <c r="BN388" s="114"/>
      <c r="BO388" s="114"/>
      <c r="BP388" s="114"/>
      <c r="BQ388" s="114"/>
      <c r="BR388" s="114"/>
      <c r="BS388" s="114"/>
      <c r="BT388" s="114"/>
      <c r="BU388" s="114"/>
      <c r="BV388" s="114"/>
      <c r="BW388" s="114"/>
      <c r="BX388" s="114"/>
      <c r="BY388" s="114"/>
      <c r="BZ388" s="114"/>
      <c r="CA388" s="114"/>
    </row>
    <row r="389" spans="22:79">
      <c r="V389" s="114"/>
      <c r="W389" s="114"/>
      <c r="X389" s="114"/>
      <c r="Y389" s="114"/>
      <c r="Z389" s="114"/>
      <c r="AA389" s="114"/>
      <c r="AB389" s="114"/>
      <c r="AC389" s="114"/>
      <c r="AD389" s="114"/>
      <c r="AE389" s="114"/>
      <c r="AF389" s="114"/>
      <c r="AG389" s="114"/>
      <c r="AH389" s="114"/>
      <c r="AI389" s="114"/>
      <c r="AJ389" s="114"/>
      <c r="AK389" s="114"/>
      <c r="AL389" s="114"/>
      <c r="AM389" s="114"/>
      <c r="AN389" s="114"/>
      <c r="AO389" s="114"/>
      <c r="AP389" s="114"/>
      <c r="AQ389" s="114"/>
      <c r="AR389" s="114"/>
      <c r="AS389" s="114"/>
      <c r="AT389" s="114"/>
      <c r="AU389" s="114"/>
      <c r="AV389" s="114"/>
      <c r="AW389" s="114"/>
      <c r="AX389" s="114"/>
      <c r="AY389" s="114"/>
      <c r="AZ389" s="114"/>
      <c r="BA389" s="114"/>
      <c r="BB389" s="114"/>
      <c r="BC389" s="114"/>
      <c r="BD389" s="114"/>
      <c r="BE389" s="114"/>
      <c r="BF389" s="114"/>
      <c r="BG389" s="114"/>
      <c r="BH389" s="114"/>
      <c r="BI389" s="114"/>
      <c r="BJ389" s="114"/>
      <c r="BK389" s="114"/>
      <c r="BL389" s="114"/>
      <c r="BM389" s="114"/>
      <c r="BN389" s="114"/>
      <c r="BO389" s="114"/>
      <c r="BP389" s="114"/>
      <c r="BQ389" s="114"/>
      <c r="BR389" s="114"/>
      <c r="BS389" s="114"/>
      <c r="BT389" s="114"/>
      <c r="BU389" s="114"/>
      <c r="BV389" s="114"/>
      <c r="BW389" s="114"/>
      <c r="BX389" s="114"/>
      <c r="BY389" s="114"/>
      <c r="BZ389" s="114"/>
      <c r="CA389" s="114"/>
    </row>
    <row r="390" spans="22:79">
      <c r="V390" s="114"/>
      <c r="W390" s="114"/>
      <c r="X390" s="114"/>
      <c r="Y390" s="114"/>
      <c r="Z390" s="114"/>
      <c r="AA390" s="114"/>
      <c r="AB390" s="114"/>
      <c r="AC390" s="114"/>
      <c r="AD390" s="114"/>
      <c r="AE390" s="114"/>
      <c r="AF390" s="114"/>
      <c r="AG390" s="114"/>
      <c r="AH390" s="114"/>
      <c r="AI390" s="114"/>
      <c r="AJ390" s="114"/>
      <c r="AK390" s="114"/>
      <c r="AL390" s="114"/>
      <c r="AM390" s="114"/>
      <c r="AN390" s="114"/>
      <c r="AO390" s="114"/>
      <c r="AP390" s="114"/>
      <c r="AQ390" s="114"/>
      <c r="AR390" s="114"/>
      <c r="AS390" s="114"/>
      <c r="AT390" s="114"/>
      <c r="AU390" s="114"/>
      <c r="AV390" s="114"/>
      <c r="AW390" s="114"/>
      <c r="AX390" s="114"/>
      <c r="AY390" s="114"/>
      <c r="AZ390" s="114"/>
      <c r="BA390" s="114"/>
      <c r="BB390" s="114"/>
      <c r="BC390" s="114"/>
      <c r="BD390" s="114"/>
      <c r="BE390" s="114"/>
      <c r="BF390" s="114"/>
      <c r="BG390" s="114"/>
      <c r="BH390" s="114"/>
      <c r="BI390" s="114"/>
      <c r="BJ390" s="114"/>
      <c r="BK390" s="114"/>
      <c r="BL390" s="114"/>
      <c r="BM390" s="114"/>
      <c r="BN390" s="114"/>
      <c r="BO390" s="114"/>
      <c r="BP390" s="114"/>
      <c r="BQ390" s="114"/>
      <c r="BR390" s="114"/>
      <c r="BS390" s="114"/>
      <c r="BT390" s="114"/>
      <c r="BU390" s="114"/>
      <c r="BV390" s="114"/>
      <c r="BW390" s="114"/>
      <c r="BX390" s="114"/>
      <c r="BY390" s="114"/>
      <c r="BZ390" s="114"/>
      <c r="CA390" s="114"/>
    </row>
    <row r="391" spans="22:79">
      <c r="V391" s="114"/>
      <c r="W391" s="114"/>
      <c r="X391" s="114"/>
      <c r="Y391" s="114"/>
      <c r="Z391" s="114"/>
      <c r="AA391" s="114"/>
      <c r="AB391" s="114"/>
      <c r="AC391" s="114"/>
      <c r="AD391" s="114"/>
      <c r="AE391" s="114"/>
      <c r="AF391" s="114"/>
      <c r="AG391" s="114"/>
      <c r="AH391" s="114"/>
      <c r="AI391" s="114"/>
      <c r="AJ391" s="114"/>
      <c r="AK391" s="114"/>
      <c r="AL391" s="114"/>
      <c r="AM391" s="114"/>
      <c r="AN391" s="114"/>
      <c r="AO391" s="114"/>
      <c r="AP391" s="114"/>
      <c r="AQ391" s="114"/>
      <c r="AR391" s="114"/>
      <c r="AS391" s="114"/>
      <c r="AT391" s="114"/>
      <c r="AU391" s="114"/>
      <c r="AV391" s="114"/>
      <c r="AW391" s="114"/>
      <c r="AX391" s="114"/>
      <c r="AY391" s="114"/>
      <c r="AZ391" s="114"/>
      <c r="BA391" s="114"/>
      <c r="BB391" s="114"/>
      <c r="BC391" s="114"/>
      <c r="BD391" s="114"/>
      <c r="BE391" s="114"/>
      <c r="BF391" s="114"/>
      <c r="BG391" s="114"/>
      <c r="BH391" s="114"/>
      <c r="BI391" s="114"/>
      <c r="BJ391" s="114"/>
      <c r="BK391" s="114"/>
      <c r="BL391" s="114"/>
      <c r="BM391" s="114"/>
      <c r="BN391" s="114"/>
      <c r="BO391" s="114"/>
      <c r="BP391" s="114"/>
      <c r="BQ391" s="114"/>
      <c r="BR391" s="114"/>
      <c r="BS391" s="114"/>
      <c r="BT391" s="114"/>
      <c r="BU391" s="114"/>
      <c r="BV391" s="114"/>
      <c r="BW391" s="114"/>
      <c r="BX391" s="114"/>
      <c r="BY391" s="114"/>
      <c r="BZ391" s="114"/>
      <c r="CA391" s="114"/>
    </row>
    <row r="392" spans="22:79">
      <c r="V392" s="114"/>
      <c r="W392" s="114"/>
      <c r="X392" s="114"/>
      <c r="Y392" s="114"/>
      <c r="Z392" s="114"/>
      <c r="AA392" s="114"/>
      <c r="AB392" s="114"/>
      <c r="AC392" s="114"/>
      <c r="AD392" s="114"/>
      <c r="AE392" s="114"/>
      <c r="AF392" s="114"/>
      <c r="AG392" s="114"/>
      <c r="AH392" s="114"/>
      <c r="AI392" s="114"/>
      <c r="AJ392" s="114"/>
      <c r="AK392" s="114"/>
      <c r="AL392" s="114"/>
      <c r="AM392" s="114"/>
      <c r="AN392" s="114"/>
      <c r="AO392" s="114"/>
      <c r="AP392" s="114"/>
      <c r="AQ392" s="114"/>
      <c r="AR392" s="114"/>
      <c r="AS392" s="114"/>
      <c r="AT392" s="114"/>
      <c r="AU392" s="114"/>
      <c r="AV392" s="114"/>
      <c r="AW392" s="114"/>
      <c r="AX392" s="114"/>
      <c r="AY392" s="114"/>
      <c r="AZ392" s="114"/>
      <c r="BA392" s="114"/>
      <c r="BB392" s="114"/>
      <c r="BC392" s="114"/>
      <c r="BD392" s="114"/>
      <c r="BE392" s="114"/>
      <c r="BF392" s="114"/>
      <c r="BG392" s="114"/>
      <c r="BH392" s="114"/>
      <c r="BI392" s="114"/>
      <c r="BJ392" s="114"/>
      <c r="BK392" s="114"/>
      <c r="BL392" s="114"/>
      <c r="BM392" s="114"/>
      <c r="BN392" s="114"/>
      <c r="BO392" s="114"/>
      <c r="BP392" s="114"/>
      <c r="BQ392" s="114"/>
      <c r="BR392" s="114"/>
      <c r="BS392" s="114"/>
      <c r="BT392" s="114"/>
      <c r="BU392" s="114"/>
      <c r="BV392" s="114"/>
      <c r="BW392" s="114"/>
      <c r="BX392" s="114"/>
      <c r="BY392" s="114"/>
      <c r="BZ392" s="114"/>
      <c r="CA392" s="114"/>
    </row>
    <row r="393" spans="22:79">
      <c r="V393" s="114"/>
      <c r="W393" s="114"/>
      <c r="X393" s="114"/>
      <c r="Y393" s="114"/>
      <c r="Z393" s="114"/>
      <c r="AA393" s="114"/>
      <c r="AB393" s="114"/>
      <c r="AC393" s="114"/>
      <c r="AD393" s="114"/>
      <c r="AE393" s="114"/>
      <c r="AF393" s="114"/>
      <c r="AG393" s="114"/>
      <c r="AH393" s="114"/>
      <c r="AI393" s="114"/>
      <c r="AJ393" s="114"/>
      <c r="AK393" s="114"/>
      <c r="AL393" s="114"/>
      <c r="AM393" s="114"/>
      <c r="AN393" s="114"/>
      <c r="AO393" s="114"/>
      <c r="AP393" s="114"/>
      <c r="AQ393" s="114"/>
      <c r="AR393" s="114"/>
      <c r="AS393" s="114"/>
      <c r="AT393" s="114"/>
      <c r="AU393" s="114"/>
      <c r="AV393" s="114"/>
      <c r="AW393" s="114"/>
      <c r="AX393" s="114"/>
      <c r="AY393" s="114"/>
      <c r="AZ393" s="114"/>
      <c r="BA393" s="114"/>
      <c r="BB393" s="114"/>
      <c r="BC393" s="114"/>
      <c r="BD393" s="114"/>
      <c r="BE393" s="114"/>
      <c r="BF393" s="114"/>
      <c r="BG393" s="114"/>
      <c r="BH393" s="114"/>
      <c r="BI393" s="114"/>
      <c r="BJ393" s="114"/>
      <c r="BK393" s="114"/>
      <c r="BL393" s="114"/>
      <c r="BM393" s="114"/>
      <c r="BN393" s="114"/>
      <c r="BO393" s="114"/>
      <c r="BP393" s="114"/>
      <c r="BQ393" s="114"/>
      <c r="BR393" s="114"/>
      <c r="BS393" s="114"/>
      <c r="BT393" s="114"/>
      <c r="BU393" s="114"/>
      <c r="BV393" s="114"/>
      <c r="BW393" s="114"/>
      <c r="BX393" s="114"/>
      <c r="BY393" s="114"/>
      <c r="BZ393" s="114"/>
      <c r="CA393" s="114"/>
    </row>
    <row r="394" spans="22:79">
      <c r="V394" s="114"/>
      <c r="W394" s="114"/>
      <c r="X394" s="114"/>
      <c r="Y394" s="114"/>
      <c r="Z394" s="114"/>
      <c r="AA394" s="114"/>
      <c r="AB394" s="114"/>
      <c r="AC394" s="114"/>
      <c r="AD394" s="114"/>
      <c r="AE394" s="114"/>
      <c r="AF394" s="114"/>
      <c r="AG394" s="114"/>
      <c r="AH394" s="114"/>
      <c r="AI394" s="114"/>
      <c r="AJ394" s="114"/>
      <c r="AK394" s="114"/>
      <c r="AL394" s="114"/>
      <c r="AM394" s="114"/>
      <c r="AN394" s="114"/>
      <c r="AO394" s="114"/>
      <c r="AP394" s="114"/>
      <c r="AQ394" s="114"/>
      <c r="AR394" s="114"/>
      <c r="AS394" s="114"/>
      <c r="AT394" s="114"/>
      <c r="AU394" s="114"/>
      <c r="AV394" s="114"/>
      <c r="AW394" s="114"/>
      <c r="AX394" s="114"/>
      <c r="AY394" s="114"/>
      <c r="AZ394" s="114"/>
      <c r="BA394" s="114"/>
      <c r="BB394" s="114"/>
      <c r="BC394" s="114"/>
      <c r="BD394" s="114"/>
      <c r="BE394" s="114"/>
      <c r="BF394" s="114"/>
      <c r="BG394" s="114"/>
      <c r="BH394" s="114"/>
      <c r="BI394" s="114"/>
      <c r="BJ394" s="114"/>
      <c r="BK394" s="114"/>
      <c r="BL394" s="114"/>
      <c r="BM394" s="114"/>
      <c r="BN394" s="114"/>
      <c r="BO394" s="114"/>
      <c r="BP394" s="114"/>
      <c r="BQ394" s="114"/>
      <c r="BR394" s="114"/>
      <c r="BS394" s="114"/>
      <c r="BT394" s="114"/>
      <c r="BU394" s="114"/>
      <c r="BV394" s="114"/>
      <c r="BW394" s="114"/>
      <c r="BX394" s="114"/>
      <c r="BY394" s="114"/>
      <c r="BZ394" s="114"/>
      <c r="CA394" s="114"/>
    </row>
    <row r="395" spans="22:79">
      <c r="V395" s="114"/>
      <c r="W395" s="114"/>
      <c r="X395" s="114"/>
      <c r="Y395" s="114"/>
      <c r="Z395" s="114"/>
      <c r="AA395" s="114"/>
      <c r="AB395" s="114"/>
      <c r="AC395" s="114"/>
      <c r="AD395" s="114"/>
      <c r="AE395" s="114"/>
      <c r="AF395" s="114"/>
      <c r="AG395" s="114"/>
      <c r="AH395" s="114"/>
      <c r="AI395" s="114"/>
      <c r="AJ395" s="114"/>
      <c r="AK395" s="114"/>
      <c r="AL395" s="114"/>
      <c r="AM395" s="114"/>
      <c r="AN395" s="114"/>
      <c r="AO395" s="114"/>
      <c r="AP395" s="114"/>
      <c r="AQ395" s="114"/>
      <c r="AR395" s="114"/>
      <c r="AS395" s="114"/>
      <c r="AT395" s="114"/>
      <c r="AU395" s="114"/>
      <c r="AV395" s="114"/>
      <c r="AW395" s="114"/>
      <c r="AX395" s="114"/>
      <c r="AY395" s="114"/>
      <c r="AZ395" s="114"/>
      <c r="BA395" s="114"/>
      <c r="BB395" s="114"/>
      <c r="BC395" s="114"/>
      <c r="BD395" s="114"/>
      <c r="BE395" s="114"/>
      <c r="BF395" s="114"/>
      <c r="BG395" s="114"/>
      <c r="BH395" s="114"/>
      <c r="BI395" s="114"/>
      <c r="BJ395" s="114"/>
      <c r="BK395" s="114"/>
      <c r="BL395" s="114"/>
      <c r="BM395" s="114"/>
      <c r="BN395" s="114"/>
      <c r="BO395" s="114"/>
      <c r="BP395" s="114"/>
      <c r="BQ395" s="114"/>
      <c r="BR395" s="114"/>
      <c r="BS395" s="114"/>
      <c r="BT395" s="114"/>
      <c r="BU395" s="114"/>
      <c r="BV395" s="114"/>
      <c r="BW395" s="114"/>
      <c r="BX395" s="114"/>
      <c r="BY395" s="114"/>
      <c r="BZ395" s="114"/>
      <c r="CA395" s="114"/>
    </row>
    <row r="396" spans="22:79">
      <c r="V396" s="114"/>
      <c r="W396" s="114"/>
      <c r="X396" s="114"/>
      <c r="Y396" s="114"/>
      <c r="Z396" s="114"/>
      <c r="AA396" s="114"/>
      <c r="AB396" s="114"/>
      <c r="AC396" s="114"/>
      <c r="AD396" s="114"/>
      <c r="AE396" s="114"/>
      <c r="AF396" s="114"/>
      <c r="AG396" s="114"/>
      <c r="AH396" s="114"/>
      <c r="AI396" s="114"/>
      <c r="AJ396" s="114"/>
      <c r="AK396" s="114"/>
      <c r="AL396" s="114"/>
      <c r="AM396" s="114"/>
      <c r="AN396" s="114"/>
      <c r="AO396" s="114"/>
      <c r="AP396" s="114"/>
      <c r="AQ396" s="114"/>
      <c r="AR396" s="114"/>
      <c r="AS396" s="114"/>
      <c r="AT396" s="114"/>
      <c r="AU396" s="114"/>
      <c r="AV396" s="114"/>
      <c r="AW396" s="114"/>
      <c r="AX396" s="114"/>
      <c r="AY396" s="114"/>
      <c r="AZ396" s="114"/>
      <c r="BA396" s="114"/>
      <c r="BB396" s="114"/>
      <c r="BC396" s="114"/>
      <c r="BD396" s="114"/>
      <c r="BE396" s="114"/>
      <c r="BF396" s="114"/>
      <c r="BG396" s="114"/>
      <c r="BH396" s="114"/>
      <c r="BI396" s="114"/>
      <c r="BJ396" s="114"/>
      <c r="BK396" s="114"/>
      <c r="BL396" s="114"/>
      <c r="BM396" s="114"/>
      <c r="BN396" s="114"/>
      <c r="BO396" s="114"/>
      <c r="BP396" s="114"/>
      <c r="BQ396" s="114"/>
      <c r="BR396" s="114"/>
      <c r="BS396" s="114"/>
      <c r="BT396" s="114"/>
      <c r="BU396" s="114"/>
      <c r="BV396" s="114"/>
      <c r="BW396" s="114"/>
      <c r="BX396" s="114"/>
      <c r="BY396" s="114"/>
      <c r="BZ396" s="114"/>
      <c r="CA396" s="114"/>
    </row>
    <row r="397" spans="22:79">
      <c r="V397" s="114"/>
      <c r="W397" s="114"/>
      <c r="X397" s="114"/>
      <c r="Y397" s="114"/>
      <c r="Z397" s="114"/>
      <c r="AA397" s="114"/>
      <c r="AB397" s="114"/>
      <c r="AC397" s="114"/>
      <c r="AD397" s="114"/>
      <c r="AE397" s="114"/>
      <c r="AF397" s="114"/>
      <c r="AG397" s="114"/>
      <c r="AH397" s="114"/>
      <c r="AI397" s="114"/>
      <c r="AJ397" s="114"/>
      <c r="AK397" s="114"/>
      <c r="AL397" s="114"/>
      <c r="AM397" s="114"/>
      <c r="AN397" s="114"/>
      <c r="AO397" s="114"/>
      <c r="AP397" s="114"/>
      <c r="AQ397" s="114"/>
      <c r="AR397" s="114"/>
      <c r="AS397" s="114"/>
      <c r="AT397" s="114"/>
      <c r="AU397" s="114"/>
      <c r="AV397" s="114"/>
      <c r="AW397" s="114"/>
      <c r="AX397" s="114"/>
      <c r="AY397" s="114"/>
      <c r="AZ397" s="114"/>
      <c r="BA397" s="114"/>
      <c r="BB397" s="114"/>
      <c r="BC397" s="114"/>
      <c r="BD397" s="114"/>
      <c r="BE397" s="114"/>
      <c r="BF397" s="114"/>
      <c r="BG397" s="114"/>
      <c r="BH397" s="114"/>
      <c r="BI397" s="114"/>
      <c r="BJ397" s="114"/>
      <c r="BK397" s="114"/>
      <c r="BL397" s="114"/>
      <c r="BM397" s="114"/>
      <c r="BN397" s="114"/>
      <c r="BO397" s="114"/>
      <c r="BP397" s="114"/>
      <c r="BQ397" s="114"/>
      <c r="BR397" s="114"/>
      <c r="BS397" s="114"/>
      <c r="BT397" s="114"/>
      <c r="BU397" s="114"/>
      <c r="BV397" s="114"/>
      <c r="BW397" s="114"/>
      <c r="BX397" s="114"/>
      <c r="BY397" s="114"/>
      <c r="BZ397" s="114"/>
      <c r="CA397" s="114"/>
    </row>
    <row r="398" spans="22:79">
      <c r="V398" s="114"/>
      <c r="W398" s="114"/>
      <c r="X398" s="114"/>
      <c r="Y398" s="114"/>
      <c r="Z398" s="114"/>
      <c r="AA398" s="114"/>
      <c r="AB398" s="114"/>
      <c r="AC398" s="114"/>
      <c r="AD398" s="114"/>
      <c r="AE398" s="114"/>
      <c r="AF398" s="114"/>
      <c r="AG398" s="114"/>
      <c r="AH398" s="114"/>
      <c r="AI398" s="114"/>
      <c r="AJ398" s="114"/>
      <c r="AK398" s="114"/>
      <c r="AL398" s="114"/>
      <c r="AM398" s="114"/>
      <c r="AN398" s="114"/>
      <c r="AO398" s="114"/>
      <c r="AP398" s="114"/>
      <c r="AQ398" s="114"/>
      <c r="AR398" s="114"/>
      <c r="AS398" s="114"/>
      <c r="AT398" s="114"/>
      <c r="AU398" s="114"/>
      <c r="AV398" s="114"/>
      <c r="AW398" s="114"/>
      <c r="AX398" s="114"/>
      <c r="AY398" s="114"/>
      <c r="AZ398" s="114"/>
      <c r="BA398" s="114"/>
      <c r="BB398" s="114"/>
      <c r="BC398" s="114"/>
      <c r="BD398" s="114"/>
      <c r="BE398" s="114"/>
      <c r="BF398" s="114"/>
      <c r="BG398" s="114"/>
      <c r="BH398" s="114"/>
      <c r="BI398" s="114"/>
      <c r="BJ398" s="114"/>
      <c r="BK398" s="114"/>
      <c r="BL398" s="114"/>
      <c r="BM398" s="114"/>
      <c r="BN398" s="114"/>
      <c r="BO398" s="114"/>
      <c r="BP398" s="114"/>
      <c r="BQ398" s="114"/>
      <c r="BR398" s="114"/>
      <c r="BS398" s="114"/>
      <c r="BT398" s="114"/>
      <c r="BU398" s="114"/>
      <c r="BV398" s="114"/>
      <c r="BW398" s="114"/>
      <c r="BX398" s="114"/>
      <c r="BY398" s="114"/>
      <c r="BZ398" s="114"/>
      <c r="CA398" s="114"/>
    </row>
    <row r="399" spans="22:79">
      <c r="V399" s="114"/>
      <c r="W399" s="114"/>
      <c r="X399" s="114"/>
      <c r="Y399" s="114"/>
      <c r="Z399" s="114"/>
      <c r="AA399" s="114"/>
      <c r="AB399" s="114"/>
      <c r="AC399" s="114"/>
      <c r="AD399" s="114"/>
      <c r="AE399" s="114"/>
      <c r="AF399" s="114"/>
      <c r="AG399" s="114"/>
      <c r="AH399" s="114"/>
      <c r="AI399" s="114"/>
      <c r="AJ399" s="114"/>
      <c r="AK399" s="114"/>
      <c r="AL399" s="114"/>
      <c r="AM399" s="114"/>
      <c r="AN399" s="114"/>
      <c r="AO399" s="114"/>
      <c r="AP399" s="114"/>
      <c r="AQ399" s="114"/>
      <c r="AR399" s="114"/>
      <c r="AS399" s="114"/>
      <c r="AT399" s="114"/>
      <c r="AU399" s="114"/>
      <c r="AV399" s="114"/>
      <c r="AW399" s="114"/>
      <c r="AX399" s="114"/>
      <c r="AY399" s="114"/>
      <c r="AZ399" s="114"/>
      <c r="BA399" s="114"/>
      <c r="BB399" s="114"/>
      <c r="BC399" s="114"/>
      <c r="BD399" s="114"/>
      <c r="BE399" s="114"/>
      <c r="BF399" s="114"/>
      <c r="BG399" s="114"/>
      <c r="BH399" s="114"/>
      <c r="BI399" s="114"/>
      <c r="BJ399" s="114"/>
      <c r="BK399" s="114"/>
      <c r="BL399" s="114"/>
      <c r="BM399" s="114"/>
      <c r="BN399" s="114"/>
      <c r="BO399" s="114"/>
      <c r="BP399" s="114"/>
      <c r="BQ399" s="114"/>
      <c r="BR399" s="114"/>
      <c r="BS399" s="114"/>
      <c r="BT399" s="114"/>
      <c r="BU399" s="114"/>
      <c r="BV399" s="114"/>
      <c r="BW399" s="114"/>
      <c r="BX399" s="114"/>
      <c r="BY399" s="114"/>
      <c r="BZ399" s="114"/>
      <c r="CA399" s="114"/>
    </row>
    <row r="400" spans="22:79">
      <c r="V400" s="114"/>
      <c r="W400" s="114"/>
      <c r="X400" s="114"/>
      <c r="Y400" s="114"/>
      <c r="Z400" s="114"/>
      <c r="AA400" s="114"/>
      <c r="AB400" s="114"/>
      <c r="AC400" s="114"/>
      <c r="AD400" s="114"/>
      <c r="AE400" s="114"/>
      <c r="AF400" s="114"/>
      <c r="AG400" s="114"/>
      <c r="AH400" s="114"/>
      <c r="AI400" s="114"/>
      <c r="AJ400" s="114"/>
      <c r="AK400" s="114"/>
      <c r="AL400" s="114"/>
      <c r="AM400" s="114"/>
      <c r="AN400" s="114"/>
      <c r="AO400" s="114"/>
      <c r="AP400" s="114"/>
      <c r="AQ400" s="114"/>
      <c r="AR400" s="114"/>
      <c r="AS400" s="114"/>
      <c r="AT400" s="114"/>
      <c r="AU400" s="114"/>
      <c r="AV400" s="114"/>
      <c r="AW400" s="114"/>
      <c r="AX400" s="114"/>
      <c r="AY400" s="114"/>
      <c r="AZ400" s="114"/>
      <c r="BA400" s="114"/>
      <c r="BB400" s="114"/>
      <c r="BC400" s="114"/>
      <c r="BD400" s="114"/>
      <c r="BE400" s="114"/>
      <c r="BF400" s="114"/>
      <c r="BG400" s="114"/>
      <c r="BH400" s="114"/>
      <c r="BI400" s="114"/>
      <c r="BJ400" s="114"/>
      <c r="BK400" s="114"/>
      <c r="BL400" s="114"/>
      <c r="BM400" s="114"/>
      <c r="BN400" s="114"/>
      <c r="BO400" s="114"/>
      <c r="BP400" s="114"/>
      <c r="BQ400" s="114"/>
      <c r="BR400" s="114"/>
      <c r="BS400" s="114"/>
      <c r="BT400" s="114"/>
      <c r="BU400" s="114"/>
      <c r="BV400" s="114"/>
      <c r="BW400" s="114"/>
      <c r="BX400" s="114"/>
      <c r="BY400" s="114"/>
      <c r="BZ400" s="114"/>
      <c r="CA400" s="114"/>
    </row>
    <row r="401" spans="22:79">
      <c r="V401" s="114"/>
      <c r="W401" s="114"/>
      <c r="X401" s="114"/>
      <c r="Y401" s="114"/>
      <c r="Z401" s="114"/>
      <c r="AA401" s="114"/>
      <c r="AB401" s="114"/>
      <c r="AC401" s="114"/>
      <c r="AD401" s="114"/>
      <c r="AE401" s="114"/>
      <c r="AF401" s="114"/>
      <c r="AG401" s="114"/>
      <c r="AH401" s="114"/>
      <c r="AI401" s="114"/>
      <c r="AJ401" s="114"/>
      <c r="AK401" s="114"/>
      <c r="AL401" s="114"/>
      <c r="AM401" s="114"/>
      <c r="AN401" s="114"/>
      <c r="AO401" s="114"/>
      <c r="AP401" s="114"/>
      <c r="AQ401" s="114"/>
      <c r="AR401" s="114"/>
      <c r="AS401" s="114"/>
      <c r="AT401" s="114"/>
      <c r="AU401" s="114"/>
      <c r="AV401" s="114"/>
      <c r="AW401" s="114"/>
      <c r="AX401" s="114"/>
      <c r="AY401" s="114"/>
      <c r="AZ401" s="114"/>
      <c r="BA401" s="114"/>
      <c r="BB401" s="114"/>
      <c r="BC401" s="114"/>
      <c r="BD401" s="114"/>
      <c r="BE401" s="114"/>
      <c r="BF401" s="114"/>
      <c r="BG401" s="114"/>
      <c r="BH401" s="114"/>
      <c r="BI401" s="114"/>
      <c r="BJ401" s="114"/>
      <c r="BK401" s="114"/>
      <c r="BL401" s="114"/>
      <c r="BM401" s="114"/>
      <c r="BN401" s="114"/>
      <c r="BO401" s="114"/>
      <c r="BP401" s="114"/>
      <c r="BQ401" s="114"/>
      <c r="BR401" s="114"/>
      <c r="BS401" s="114"/>
      <c r="BT401" s="114"/>
      <c r="BU401" s="114"/>
      <c r="BV401" s="114"/>
      <c r="BW401" s="114"/>
      <c r="BX401" s="114"/>
      <c r="BY401" s="114"/>
      <c r="BZ401" s="114"/>
      <c r="CA401" s="114"/>
    </row>
    <row r="402" spans="22:79">
      <c r="V402" s="114"/>
      <c r="W402" s="114"/>
      <c r="X402" s="114"/>
      <c r="Y402" s="114"/>
      <c r="Z402" s="114"/>
      <c r="AA402" s="114"/>
      <c r="AB402" s="114"/>
      <c r="AC402" s="114"/>
      <c r="AD402" s="114"/>
      <c r="AE402" s="114"/>
      <c r="AF402" s="114"/>
      <c r="AG402" s="114"/>
      <c r="AH402" s="114"/>
      <c r="AI402" s="114"/>
      <c r="AJ402" s="114"/>
      <c r="AK402" s="114"/>
      <c r="AL402" s="114"/>
      <c r="AM402" s="114"/>
      <c r="AN402" s="114"/>
      <c r="AO402" s="114"/>
      <c r="AP402" s="114"/>
      <c r="AQ402" s="114"/>
      <c r="AR402" s="114"/>
      <c r="AS402" s="114"/>
      <c r="AT402" s="114"/>
      <c r="AU402" s="114"/>
      <c r="AV402" s="114"/>
      <c r="AW402" s="114"/>
      <c r="AX402" s="114"/>
      <c r="AY402" s="114"/>
      <c r="AZ402" s="114"/>
      <c r="BA402" s="114"/>
      <c r="BB402" s="114"/>
      <c r="BC402" s="114"/>
      <c r="BD402" s="114"/>
      <c r="BE402" s="114"/>
      <c r="BF402" s="114"/>
      <c r="BG402" s="114"/>
      <c r="BH402" s="114"/>
      <c r="BI402" s="114"/>
      <c r="BJ402" s="114"/>
      <c r="BK402" s="114"/>
      <c r="BL402" s="114"/>
      <c r="BM402" s="114"/>
      <c r="BN402" s="114"/>
      <c r="BO402" s="114"/>
      <c r="BP402" s="114"/>
      <c r="BQ402" s="114"/>
      <c r="BR402" s="114"/>
      <c r="BS402" s="114"/>
      <c r="BT402" s="114"/>
      <c r="BU402" s="114"/>
      <c r="BV402" s="114"/>
      <c r="BW402" s="114"/>
      <c r="BX402" s="114"/>
      <c r="BY402" s="114"/>
      <c r="BZ402" s="114"/>
      <c r="CA402" s="114"/>
    </row>
    <row r="403" spans="22:79">
      <c r="V403" s="114"/>
      <c r="W403" s="114"/>
      <c r="X403" s="114"/>
      <c r="Y403" s="114"/>
      <c r="Z403" s="114"/>
      <c r="AA403" s="114"/>
      <c r="AB403" s="114"/>
      <c r="AC403" s="114"/>
      <c r="AD403" s="114"/>
      <c r="AE403" s="114"/>
      <c r="AF403" s="114"/>
      <c r="AG403" s="114"/>
      <c r="AH403" s="114"/>
      <c r="AI403" s="114"/>
      <c r="AJ403" s="114"/>
      <c r="AK403" s="114"/>
      <c r="AL403" s="114"/>
      <c r="AM403" s="114"/>
      <c r="AN403" s="114"/>
      <c r="AO403" s="114"/>
      <c r="AP403" s="114"/>
      <c r="AQ403" s="114"/>
      <c r="AR403" s="114"/>
      <c r="AS403" s="114"/>
      <c r="AT403" s="114"/>
      <c r="AU403" s="114"/>
      <c r="AV403" s="114"/>
      <c r="AW403" s="114"/>
      <c r="AX403" s="114"/>
      <c r="AY403" s="114"/>
      <c r="AZ403" s="114"/>
      <c r="BA403" s="114"/>
      <c r="BB403" s="114"/>
      <c r="BC403" s="114"/>
      <c r="BD403" s="114"/>
      <c r="BE403" s="114"/>
      <c r="BF403" s="114"/>
      <c r="BG403" s="114"/>
      <c r="BH403" s="114"/>
      <c r="BI403" s="114"/>
      <c r="BJ403" s="114"/>
      <c r="BK403" s="114"/>
      <c r="BL403" s="114"/>
      <c r="BM403" s="114"/>
      <c r="BN403" s="114"/>
      <c r="BO403" s="114"/>
      <c r="BP403" s="114"/>
      <c r="BQ403" s="114"/>
      <c r="BR403" s="114"/>
      <c r="BS403" s="114"/>
      <c r="BT403" s="114"/>
      <c r="BU403" s="114"/>
      <c r="BV403" s="114"/>
      <c r="BW403" s="114"/>
      <c r="BX403" s="114"/>
      <c r="BY403" s="114"/>
      <c r="BZ403" s="114"/>
      <c r="CA403" s="114"/>
    </row>
    <row r="404" spans="22:79">
      <c r="V404" s="114"/>
      <c r="W404" s="114"/>
      <c r="X404" s="114"/>
      <c r="Y404" s="114"/>
      <c r="Z404" s="114"/>
      <c r="AA404" s="114"/>
      <c r="AB404" s="114"/>
      <c r="AC404" s="114"/>
      <c r="AD404" s="114"/>
      <c r="AE404" s="114"/>
      <c r="AF404" s="114"/>
      <c r="AG404" s="114"/>
      <c r="AH404" s="114"/>
      <c r="AI404" s="114"/>
      <c r="AJ404" s="114"/>
      <c r="AK404" s="114"/>
      <c r="AL404" s="114"/>
      <c r="AM404" s="114"/>
      <c r="AN404" s="114"/>
      <c r="AO404" s="114"/>
      <c r="AP404" s="114"/>
      <c r="AQ404" s="114"/>
      <c r="AR404" s="114"/>
      <c r="AS404" s="114"/>
      <c r="AT404" s="114"/>
      <c r="AU404" s="114"/>
      <c r="AV404" s="114"/>
      <c r="AW404" s="114"/>
      <c r="AX404" s="114"/>
      <c r="AY404" s="114"/>
      <c r="AZ404" s="114"/>
      <c r="BA404" s="114"/>
      <c r="BB404" s="114"/>
      <c r="BC404" s="114"/>
      <c r="BD404" s="114"/>
      <c r="BE404" s="114"/>
      <c r="BF404" s="114"/>
      <c r="BG404" s="114"/>
      <c r="BH404" s="114"/>
      <c r="BI404" s="114"/>
      <c r="BJ404" s="114"/>
      <c r="BK404" s="114"/>
      <c r="BL404" s="114"/>
      <c r="BM404" s="114"/>
      <c r="BN404" s="114"/>
      <c r="BO404" s="114"/>
      <c r="BP404" s="114"/>
      <c r="BQ404" s="114"/>
      <c r="BR404" s="114"/>
      <c r="BS404" s="114"/>
      <c r="BT404" s="114"/>
      <c r="BU404" s="114"/>
      <c r="BV404" s="114"/>
      <c r="BW404" s="114"/>
      <c r="BX404" s="114"/>
      <c r="BY404" s="114"/>
      <c r="BZ404" s="114"/>
      <c r="CA404" s="114"/>
    </row>
    <row r="405" spans="22:79">
      <c r="V405" s="114"/>
      <c r="W405" s="114"/>
      <c r="X405" s="114"/>
      <c r="Y405" s="114"/>
      <c r="Z405" s="114"/>
      <c r="AA405" s="114"/>
      <c r="AB405" s="114"/>
      <c r="AC405" s="114"/>
      <c r="AD405" s="114"/>
      <c r="AE405" s="114"/>
      <c r="AF405" s="114"/>
      <c r="AG405" s="114"/>
      <c r="AH405" s="114"/>
      <c r="AI405" s="114"/>
      <c r="AJ405" s="114"/>
      <c r="AK405" s="114"/>
      <c r="AL405" s="114"/>
      <c r="AM405" s="114"/>
      <c r="AN405" s="114"/>
      <c r="AO405" s="114"/>
      <c r="AP405" s="114"/>
      <c r="AQ405" s="114"/>
      <c r="AR405" s="114"/>
      <c r="AS405" s="114"/>
      <c r="AT405" s="114"/>
      <c r="AU405" s="114"/>
      <c r="AV405" s="114"/>
      <c r="AW405" s="114"/>
      <c r="AX405" s="114"/>
      <c r="AY405" s="114"/>
      <c r="AZ405" s="114"/>
      <c r="BA405" s="114"/>
      <c r="BB405" s="114"/>
      <c r="BC405" s="114"/>
      <c r="BD405" s="114"/>
      <c r="BE405" s="114"/>
      <c r="BF405" s="114"/>
      <c r="BG405" s="114"/>
      <c r="BH405" s="114"/>
      <c r="BI405" s="114"/>
      <c r="BJ405" s="114"/>
      <c r="BK405" s="114"/>
      <c r="BL405" s="114"/>
      <c r="BM405" s="114"/>
      <c r="BN405" s="114"/>
      <c r="BO405" s="114"/>
      <c r="BP405" s="114"/>
      <c r="BQ405" s="114"/>
      <c r="BR405" s="114"/>
      <c r="BS405" s="114"/>
      <c r="BT405" s="114"/>
      <c r="BU405" s="114"/>
      <c r="BV405" s="114"/>
      <c r="BW405" s="114"/>
      <c r="BX405" s="114"/>
      <c r="BY405" s="114"/>
      <c r="BZ405" s="114"/>
      <c r="CA405" s="114"/>
    </row>
    <row r="406" spans="22:79">
      <c r="V406" s="114"/>
      <c r="W406" s="114"/>
      <c r="X406" s="114"/>
      <c r="Y406" s="114"/>
      <c r="Z406" s="114"/>
      <c r="AA406" s="114"/>
      <c r="AB406" s="114"/>
      <c r="AC406" s="114"/>
      <c r="AD406" s="114"/>
      <c r="AE406" s="114"/>
      <c r="AF406" s="114"/>
      <c r="AG406" s="114"/>
      <c r="AH406" s="114"/>
      <c r="AI406" s="114"/>
      <c r="AJ406" s="114"/>
      <c r="AK406" s="114"/>
      <c r="AL406" s="114"/>
      <c r="AM406" s="114"/>
      <c r="AN406" s="114"/>
      <c r="AO406" s="114"/>
      <c r="AP406" s="114"/>
      <c r="AQ406" s="114"/>
      <c r="AR406" s="114"/>
      <c r="AS406" s="114"/>
      <c r="AT406" s="114"/>
      <c r="AU406" s="114"/>
      <c r="AV406" s="114"/>
      <c r="AW406" s="114"/>
      <c r="AX406" s="114"/>
      <c r="AY406" s="114"/>
      <c r="AZ406" s="114"/>
      <c r="BA406" s="114"/>
      <c r="BB406" s="114"/>
      <c r="BC406" s="114"/>
      <c r="BD406" s="114"/>
      <c r="BE406" s="114"/>
      <c r="BF406" s="114"/>
      <c r="BG406" s="114"/>
      <c r="BH406" s="114"/>
      <c r="BI406" s="114"/>
      <c r="BJ406" s="114"/>
      <c r="BK406" s="114"/>
      <c r="BL406" s="114"/>
      <c r="BM406" s="114"/>
      <c r="BN406" s="114"/>
      <c r="BO406" s="114"/>
      <c r="BP406" s="114"/>
      <c r="BQ406" s="114"/>
      <c r="BR406" s="114"/>
      <c r="BS406" s="114"/>
      <c r="BT406" s="114"/>
      <c r="BU406" s="114"/>
      <c r="BV406" s="114"/>
      <c r="BW406" s="114"/>
      <c r="BX406" s="114"/>
      <c r="BY406" s="114"/>
      <c r="BZ406" s="114"/>
      <c r="CA406" s="114"/>
    </row>
    <row r="407" spans="22:79">
      <c r="V407" s="114"/>
      <c r="W407" s="114"/>
      <c r="X407" s="114"/>
      <c r="Y407" s="114"/>
      <c r="Z407" s="114"/>
      <c r="AA407" s="114"/>
      <c r="AB407" s="114"/>
      <c r="AC407" s="114"/>
      <c r="AD407" s="114"/>
      <c r="AE407" s="114"/>
      <c r="AF407" s="114"/>
      <c r="AG407" s="114"/>
      <c r="AH407" s="114"/>
      <c r="AI407" s="114"/>
      <c r="AJ407" s="114"/>
      <c r="AK407" s="114"/>
      <c r="AL407" s="114"/>
      <c r="AM407" s="114"/>
      <c r="AN407" s="114"/>
      <c r="AO407" s="114"/>
      <c r="AP407" s="114"/>
      <c r="AQ407" s="114"/>
      <c r="AR407" s="114"/>
      <c r="AS407" s="114"/>
      <c r="AT407" s="114"/>
      <c r="AU407" s="114"/>
      <c r="AV407" s="114"/>
      <c r="AW407" s="114"/>
      <c r="AX407" s="114"/>
      <c r="AY407" s="114"/>
      <c r="AZ407" s="114"/>
      <c r="BA407" s="114"/>
      <c r="BB407" s="114"/>
      <c r="BC407" s="114"/>
      <c r="BD407" s="114"/>
      <c r="BE407" s="114"/>
      <c r="BF407" s="114"/>
      <c r="BG407" s="114"/>
      <c r="BH407" s="114"/>
      <c r="BI407" s="114"/>
      <c r="BJ407" s="114"/>
      <c r="BK407" s="114"/>
      <c r="BL407" s="114"/>
      <c r="BM407" s="114"/>
      <c r="BN407" s="114"/>
      <c r="BO407" s="114"/>
      <c r="BP407" s="114"/>
      <c r="BQ407" s="114"/>
      <c r="BR407" s="114"/>
      <c r="BS407" s="114"/>
      <c r="BT407" s="114"/>
      <c r="BU407" s="114"/>
      <c r="BV407" s="114"/>
      <c r="BW407" s="114"/>
      <c r="BX407" s="114"/>
      <c r="BY407" s="114"/>
      <c r="BZ407" s="114"/>
      <c r="CA407" s="114"/>
    </row>
    <row r="408" spans="22:79">
      <c r="V408" s="114"/>
      <c r="W408" s="114"/>
      <c r="X408" s="114"/>
      <c r="Y408" s="114"/>
      <c r="Z408" s="114"/>
      <c r="AA408" s="114"/>
      <c r="AB408" s="114"/>
      <c r="AC408" s="114"/>
      <c r="AD408" s="114"/>
      <c r="AE408" s="114"/>
      <c r="AF408" s="114"/>
      <c r="AG408" s="114"/>
      <c r="AH408" s="114"/>
      <c r="AI408" s="114"/>
      <c r="AJ408" s="114"/>
      <c r="AK408" s="114"/>
      <c r="AL408" s="114"/>
      <c r="AM408" s="114"/>
      <c r="AN408" s="114"/>
      <c r="AO408" s="114"/>
      <c r="AP408" s="114"/>
      <c r="AQ408" s="114"/>
      <c r="AR408" s="114"/>
      <c r="AS408" s="114"/>
      <c r="AT408" s="114"/>
      <c r="AU408" s="114"/>
      <c r="AV408" s="114"/>
      <c r="AW408" s="114"/>
      <c r="AX408" s="114"/>
      <c r="AY408" s="114"/>
      <c r="AZ408" s="114"/>
      <c r="BA408" s="114"/>
      <c r="BB408" s="114"/>
      <c r="BC408" s="114"/>
      <c r="BD408" s="114"/>
      <c r="BE408" s="114"/>
      <c r="BF408" s="114"/>
      <c r="BG408" s="114"/>
      <c r="BH408" s="114"/>
      <c r="BI408" s="114"/>
      <c r="BJ408" s="114"/>
      <c r="BK408" s="114"/>
      <c r="BL408" s="114"/>
      <c r="BM408" s="114"/>
      <c r="BN408" s="114"/>
      <c r="BO408" s="114"/>
      <c r="BP408" s="114"/>
      <c r="BQ408" s="114"/>
      <c r="BR408" s="114"/>
      <c r="BS408" s="114"/>
      <c r="BT408" s="114"/>
      <c r="BU408" s="114"/>
      <c r="BV408" s="114"/>
      <c r="BW408" s="114"/>
      <c r="BX408" s="114"/>
      <c r="BY408" s="114"/>
      <c r="BZ408" s="114"/>
      <c r="CA408" s="114"/>
    </row>
    <row r="409" spans="22:79">
      <c r="V409" s="114"/>
      <c r="W409" s="114"/>
      <c r="X409" s="114"/>
      <c r="Y409" s="114"/>
      <c r="Z409" s="114"/>
      <c r="AA409" s="114"/>
      <c r="AB409" s="114"/>
      <c r="AC409" s="114"/>
      <c r="AD409" s="114"/>
      <c r="AE409" s="114"/>
      <c r="AF409" s="114"/>
      <c r="AG409" s="114"/>
      <c r="AH409" s="114"/>
      <c r="AI409" s="114"/>
      <c r="AJ409" s="114"/>
      <c r="AK409" s="114"/>
      <c r="AL409" s="114"/>
      <c r="AM409" s="114"/>
      <c r="AN409" s="114"/>
      <c r="AO409" s="114"/>
      <c r="AP409" s="114"/>
      <c r="AQ409" s="114"/>
      <c r="AR409" s="114"/>
      <c r="AS409" s="114"/>
      <c r="AT409" s="114"/>
      <c r="AU409" s="114"/>
      <c r="AV409" s="114"/>
      <c r="AW409" s="114"/>
      <c r="AX409" s="114"/>
      <c r="AY409" s="114"/>
      <c r="AZ409" s="114"/>
      <c r="BA409" s="114"/>
      <c r="BB409" s="114"/>
      <c r="BC409" s="114"/>
      <c r="BD409" s="114"/>
      <c r="BE409" s="114"/>
      <c r="BF409" s="114"/>
      <c r="BG409" s="114"/>
      <c r="BH409" s="114"/>
      <c r="BI409" s="114"/>
      <c r="BJ409" s="114"/>
      <c r="BK409" s="114"/>
      <c r="BL409" s="114"/>
      <c r="BM409" s="114"/>
      <c r="BN409" s="114"/>
      <c r="BO409" s="114"/>
      <c r="BP409" s="114"/>
      <c r="BQ409" s="114"/>
      <c r="BR409" s="114"/>
      <c r="BS409" s="114"/>
      <c r="BT409" s="114"/>
      <c r="BU409" s="114"/>
      <c r="BV409" s="114"/>
      <c r="BW409" s="114"/>
      <c r="BX409" s="114"/>
      <c r="BY409" s="114"/>
      <c r="BZ409" s="114"/>
      <c r="CA409" s="114"/>
    </row>
    <row r="410" spans="22:79">
      <c r="V410" s="114"/>
      <c r="W410" s="114"/>
      <c r="X410" s="114"/>
      <c r="Y410" s="114"/>
      <c r="Z410" s="114"/>
      <c r="AA410" s="114"/>
      <c r="AB410" s="114"/>
      <c r="AC410" s="114"/>
      <c r="AD410" s="114"/>
      <c r="AE410" s="114"/>
      <c r="AF410" s="114"/>
      <c r="AG410" s="114"/>
      <c r="AH410" s="114"/>
      <c r="AI410" s="114"/>
      <c r="AJ410" s="114"/>
      <c r="AK410" s="114"/>
      <c r="AL410" s="114"/>
      <c r="AM410" s="114"/>
      <c r="AN410" s="114"/>
      <c r="AO410" s="114"/>
      <c r="AP410" s="114"/>
      <c r="AQ410" s="114"/>
      <c r="AR410" s="114"/>
      <c r="AS410" s="114"/>
      <c r="AT410" s="114"/>
      <c r="AU410" s="114"/>
      <c r="AV410" s="114"/>
      <c r="AW410" s="114"/>
      <c r="AX410" s="114"/>
      <c r="AY410" s="114"/>
      <c r="AZ410" s="114"/>
      <c r="BA410" s="114"/>
      <c r="BB410" s="114"/>
      <c r="BC410" s="114"/>
      <c r="BD410" s="114"/>
      <c r="BE410" s="114"/>
      <c r="BF410" s="114"/>
      <c r="BG410" s="114"/>
      <c r="BH410" s="114"/>
      <c r="BI410" s="114"/>
      <c r="BJ410" s="114"/>
      <c r="BK410" s="114"/>
      <c r="BL410" s="114"/>
      <c r="BM410" s="114"/>
      <c r="BN410" s="114"/>
      <c r="BO410" s="114"/>
      <c r="BP410" s="114"/>
      <c r="BQ410" s="114"/>
      <c r="BR410" s="114"/>
      <c r="BS410" s="114"/>
      <c r="BT410" s="114"/>
      <c r="BU410" s="114"/>
      <c r="BV410" s="114"/>
      <c r="BW410" s="114"/>
      <c r="BX410" s="114"/>
      <c r="BY410" s="114"/>
      <c r="BZ410" s="114"/>
      <c r="CA410" s="114"/>
    </row>
    <row r="411" spans="22:79">
      <c r="V411" s="114"/>
      <c r="W411" s="114"/>
      <c r="X411" s="114"/>
      <c r="Y411" s="114"/>
      <c r="Z411" s="114"/>
      <c r="AA411" s="114"/>
      <c r="AB411" s="114"/>
      <c r="AC411" s="114"/>
      <c r="AD411" s="114"/>
      <c r="AE411" s="114"/>
      <c r="AF411" s="114"/>
      <c r="AG411" s="114"/>
      <c r="AH411" s="114"/>
      <c r="AI411" s="114"/>
      <c r="AJ411" s="114"/>
      <c r="AK411" s="114"/>
      <c r="AL411" s="114"/>
      <c r="AM411" s="114"/>
      <c r="AN411" s="114"/>
      <c r="AO411" s="114"/>
      <c r="AP411" s="114"/>
      <c r="AQ411" s="114"/>
      <c r="AR411" s="114"/>
      <c r="AS411" s="114"/>
      <c r="AT411" s="114"/>
      <c r="AU411" s="114"/>
      <c r="AV411" s="114"/>
      <c r="AW411" s="114"/>
      <c r="AX411" s="114"/>
      <c r="AY411" s="114"/>
      <c r="AZ411" s="114"/>
      <c r="BA411" s="114"/>
      <c r="BB411" s="114"/>
      <c r="BC411" s="114"/>
      <c r="BD411" s="114"/>
      <c r="BE411" s="114"/>
      <c r="BF411" s="114"/>
      <c r="BG411" s="114"/>
      <c r="BH411" s="114"/>
      <c r="BI411" s="114"/>
      <c r="BJ411" s="114"/>
      <c r="BK411" s="114"/>
      <c r="BL411" s="114"/>
      <c r="BM411" s="114"/>
      <c r="BN411" s="114"/>
      <c r="BO411" s="114"/>
      <c r="BP411" s="114"/>
      <c r="BQ411" s="114"/>
      <c r="BR411" s="114"/>
      <c r="BS411" s="114"/>
      <c r="BT411" s="114"/>
      <c r="BU411" s="114"/>
      <c r="BV411" s="114"/>
      <c r="BW411" s="114"/>
      <c r="BX411" s="114"/>
      <c r="BY411" s="114"/>
      <c r="BZ411" s="114"/>
      <c r="CA411" s="114"/>
    </row>
    <row r="412" spans="22:79">
      <c r="V412" s="114"/>
      <c r="W412" s="114"/>
      <c r="X412" s="114"/>
      <c r="Y412" s="114"/>
      <c r="Z412" s="114"/>
      <c r="AA412" s="114"/>
      <c r="AB412" s="114"/>
      <c r="AC412" s="114"/>
      <c r="AD412" s="114"/>
      <c r="AE412" s="114"/>
      <c r="AF412" s="114"/>
      <c r="AG412" s="114"/>
      <c r="AH412" s="114"/>
      <c r="AI412" s="114"/>
      <c r="AJ412" s="114"/>
      <c r="AK412" s="114"/>
      <c r="AL412" s="114"/>
      <c r="AM412" s="114"/>
      <c r="AN412" s="114"/>
      <c r="AO412" s="114"/>
      <c r="AP412" s="114"/>
      <c r="AQ412" s="114"/>
      <c r="AR412" s="114"/>
      <c r="AS412" s="114"/>
      <c r="AT412" s="114"/>
      <c r="AU412" s="114"/>
      <c r="AV412" s="114"/>
      <c r="AW412" s="114"/>
      <c r="AX412" s="114"/>
      <c r="AY412" s="114"/>
      <c r="AZ412" s="114"/>
      <c r="BA412" s="114"/>
      <c r="BB412" s="114"/>
      <c r="BC412" s="114"/>
      <c r="BD412" s="114"/>
      <c r="BE412" s="114"/>
      <c r="BF412" s="114"/>
      <c r="BG412" s="114"/>
      <c r="BH412" s="114"/>
      <c r="BI412" s="114"/>
      <c r="BJ412" s="114"/>
      <c r="BK412" s="114"/>
      <c r="BL412" s="114"/>
      <c r="BM412" s="114"/>
      <c r="BN412" s="114"/>
      <c r="BO412" s="114"/>
      <c r="BP412" s="114"/>
      <c r="BQ412" s="114"/>
      <c r="BR412" s="114"/>
      <c r="BS412" s="114"/>
      <c r="BT412" s="114"/>
      <c r="BU412" s="114"/>
      <c r="BV412" s="114"/>
      <c r="BW412" s="114"/>
      <c r="BX412" s="114"/>
      <c r="BY412" s="114"/>
      <c r="BZ412" s="114"/>
      <c r="CA412" s="114"/>
    </row>
    <row r="413" spans="22:79">
      <c r="V413" s="114"/>
      <c r="W413" s="114"/>
      <c r="X413" s="114"/>
      <c r="Y413" s="114"/>
      <c r="Z413" s="114"/>
      <c r="AA413" s="114"/>
      <c r="AB413" s="114"/>
      <c r="AC413" s="114"/>
      <c r="AD413" s="114"/>
      <c r="AE413" s="114"/>
      <c r="AF413" s="114"/>
      <c r="AG413" s="114"/>
      <c r="AH413" s="114"/>
      <c r="AI413" s="114"/>
      <c r="AJ413" s="114"/>
      <c r="AK413" s="114"/>
      <c r="AL413" s="114"/>
      <c r="AM413" s="114"/>
      <c r="AN413" s="114"/>
      <c r="AO413" s="114"/>
      <c r="AP413" s="114"/>
      <c r="AQ413" s="114"/>
      <c r="AR413" s="114"/>
      <c r="AS413" s="114"/>
      <c r="AT413" s="114"/>
      <c r="AU413" s="114"/>
      <c r="AV413" s="114"/>
      <c r="AW413" s="114"/>
      <c r="AX413" s="114"/>
      <c r="AY413" s="114"/>
      <c r="AZ413" s="114"/>
      <c r="BA413" s="114"/>
      <c r="BB413" s="114"/>
      <c r="BC413" s="114"/>
      <c r="BD413" s="114"/>
      <c r="BE413" s="114"/>
      <c r="BF413" s="114"/>
      <c r="BG413" s="114"/>
      <c r="BH413" s="114"/>
      <c r="BI413" s="114"/>
      <c r="BJ413" s="114"/>
      <c r="BK413" s="114"/>
      <c r="BL413" s="114"/>
      <c r="BM413" s="114"/>
      <c r="BN413" s="114"/>
      <c r="BO413" s="114"/>
      <c r="BP413" s="114"/>
      <c r="BQ413" s="114"/>
      <c r="BR413" s="114"/>
      <c r="BS413" s="114"/>
      <c r="BT413" s="114"/>
      <c r="BU413" s="114"/>
      <c r="BV413" s="114"/>
      <c r="BW413" s="114"/>
      <c r="BX413" s="114"/>
      <c r="BY413" s="114"/>
      <c r="BZ413" s="114"/>
      <c r="CA413" s="114"/>
    </row>
    <row r="414" spans="22:79">
      <c r="V414" s="114"/>
      <c r="W414" s="114"/>
      <c r="X414" s="114"/>
      <c r="Y414" s="114"/>
      <c r="Z414" s="114"/>
      <c r="AA414" s="114"/>
      <c r="AB414" s="114"/>
      <c r="AC414" s="114"/>
      <c r="AD414" s="114"/>
      <c r="AE414" s="114"/>
      <c r="AF414" s="114"/>
      <c r="AG414" s="114"/>
      <c r="AH414" s="114"/>
      <c r="AI414" s="114"/>
      <c r="AJ414" s="114"/>
      <c r="AK414" s="114"/>
      <c r="AL414" s="114"/>
      <c r="AM414" s="114"/>
      <c r="AN414" s="114"/>
      <c r="AO414" s="114"/>
      <c r="AP414" s="114"/>
      <c r="AQ414" s="114"/>
      <c r="AR414" s="114"/>
      <c r="AS414" s="114"/>
      <c r="AT414" s="114"/>
      <c r="AU414" s="114"/>
      <c r="AV414" s="114"/>
      <c r="AW414" s="114"/>
      <c r="AX414" s="114"/>
      <c r="AY414" s="114"/>
      <c r="AZ414" s="114"/>
      <c r="BA414" s="114"/>
      <c r="BB414" s="114"/>
      <c r="BC414" s="114"/>
      <c r="BD414" s="114"/>
      <c r="BE414" s="114"/>
      <c r="BF414" s="114"/>
      <c r="BG414" s="114"/>
      <c r="BH414" s="114"/>
      <c r="BI414" s="114"/>
      <c r="BJ414" s="114"/>
      <c r="BK414" s="114"/>
      <c r="BL414" s="114"/>
      <c r="BM414" s="114"/>
      <c r="BN414" s="114"/>
      <c r="BO414" s="114"/>
      <c r="BP414" s="114"/>
      <c r="BQ414" s="114"/>
      <c r="BR414" s="114"/>
      <c r="BS414" s="114"/>
      <c r="BT414" s="114"/>
      <c r="BU414" s="114"/>
      <c r="BV414" s="114"/>
      <c r="BW414" s="114"/>
      <c r="BX414" s="114"/>
      <c r="BY414" s="114"/>
      <c r="BZ414" s="114"/>
      <c r="CA414" s="114"/>
    </row>
    <row r="415" spans="22:79">
      <c r="V415" s="114"/>
      <c r="W415" s="114"/>
      <c r="X415" s="114"/>
      <c r="Y415" s="114"/>
      <c r="Z415" s="114"/>
      <c r="AA415" s="114"/>
      <c r="AB415" s="114"/>
      <c r="AC415" s="114"/>
      <c r="AD415" s="114"/>
      <c r="AE415" s="114"/>
      <c r="AF415" s="114"/>
      <c r="AG415" s="114"/>
      <c r="AH415" s="114"/>
      <c r="AI415" s="114"/>
      <c r="AJ415" s="114"/>
      <c r="AK415" s="114"/>
      <c r="AL415" s="114"/>
      <c r="AM415" s="114"/>
      <c r="AN415" s="114"/>
      <c r="AO415" s="114"/>
      <c r="AP415" s="114"/>
      <c r="AQ415" s="114"/>
      <c r="AR415" s="114"/>
      <c r="AS415" s="114"/>
      <c r="AT415" s="114"/>
      <c r="AU415" s="114"/>
      <c r="AV415" s="114"/>
      <c r="AW415" s="114"/>
      <c r="AX415" s="114"/>
      <c r="AY415" s="114"/>
      <c r="AZ415" s="114"/>
      <c r="BA415" s="114"/>
      <c r="BB415" s="114"/>
      <c r="BC415" s="114"/>
      <c r="BD415" s="114"/>
      <c r="BE415" s="114"/>
      <c r="BF415" s="114"/>
      <c r="BG415" s="114"/>
      <c r="BH415" s="114"/>
      <c r="BI415" s="114"/>
      <c r="BJ415" s="114"/>
      <c r="BK415" s="114"/>
      <c r="BL415" s="114"/>
      <c r="BM415" s="114"/>
      <c r="BN415" s="114"/>
      <c r="BO415" s="114"/>
      <c r="BP415" s="114"/>
      <c r="BQ415" s="114"/>
      <c r="BR415" s="114"/>
      <c r="BS415" s="114"/>
      <c r="BT415" s="114"/>
      <c r="BU415" s="114"/>
      <c r="BV415" s="114"/>
      <c r="BW415" s="114"/>
      <c r="BX415" s="114"/>
      <c r="BY415" s="114"/>
      <c r="BZ415" s="114"/>
      <c r="CA415" s="114"/>
    </row>
    <row r="416" spans="22:79">
      <c r="V416" s="114"/>
      <c r="W416" s="114"/>
      <c r="X416" s="114"/>
      <c r="Y416" s="114"/>
      <c r="Z416" s="114"/>
      <c r="AA416" s="114"/>
      <c r="AB416" s="114"/>
      <c r="AC416" s="114"/>
      <c r="AD416" s="114"/>
      <c r="AE416" s="114"/>
      <c r="AF416" s="114"/>
      <c r="AG416" s="114"/>
      <c r="AH416" s="114"/>
      <c r="AI416" s="114"/>
      <c r="AJ416" s="114"/>
      <c r="AK416" s="114"/>
      <c r="AL416" s="114"/>
      <c r="AM416" s="114"/>
      <c r="AN416" s="114"/>
      <c r="AO416" s="114"/>
      <c r="AP416" s="114"/>
      <c r="AQ416" s="114"/>
      <c r="AR416" s="114"/>
      <c r="AS416" s="114"/>
      <c r="AT416" s="114"/>
      <c r="AU416" s="114"/>
      <c r="AV416" s="114"/>
      <c r="AW416" s="114"/>
      <c r="AX416" s="114"/>
      <c r="AY416" s="114"/>
      <c r="AZ416" s="114"/>
      <c r="BA416" s="114"/>
      <c r="BB416" s="114"/>
      <c r="BC416" s="114"/>
      <c r="BD416" s="114"/>
      <c r="BE416" s="114"/>
      <c r="BF416" s="114"/>
      <c r="BG416" s="114"/>
      <c r="BH416" s="114"/>
      <c r="BI416" s="114"/>
      <c r="BJ416" s="114"/>
      <c r="BK416" s="114"/>
      <c r="BL416" s="114"/>
      <c r="BM416" s="114"/>
      <c r="BN416" s="114"/>
      <c r="BO416" s="114"/>
      <c r="BP416" s="114"/>
      <c r="BQ416" s="114"/>
      <c r="BR416" s="114"/>
      <c r="BS416" s="114"/>
      <c r="BT416" s="114"/>
      <c r="BU416" s="114"/>
      <c r="BV416" s="114"/>
      <c r="BW416" s="114"/>
      <c r="BX416" s="114"/>
      <c r="BY416" s="114"/>
      <c r="BZ416" s="114"/>
      <c r="CA416" s="114"/>
    </row>
    <row r="417" spans="22:79">
      <c r="V417" s="114"/>
      <c r="W417" s="114"/>
      <c r="X417" s="114"/>
      <c r="Y417" s="114"/>
      <c r="Z417" s="114"/>
      <c r="AA417" s="114"/>
      <c r="AB417" s="114"/>
      <c r="AC417" s="114"/>
      <c r="AD417" s="114"/>
      <c r="AE417" s="114"/>
      <c r="AF417" s="114"/>
      <c r="AG417" s="114"/>
      <c r="AH417" s="114"/>
      <c r="AI417" s="114"/>
      <c r="AJ417" s="114"/>
      <c r="AK417" s="114"/>
      <c r="AL417" s="114"/>
      <c r="AM417" s="114"/>
      <c r="AN417" s="114"/>
      <c r="AO417" s="114"/>
      <c r="AP417" s="114"/>
      <c r="AQ417" s="114"/>
      <c r="AR417" s="114"/>
      <c r="AS417" s="114"/>
      <c r="AT417" s="114"/>
      <c r="AU417" s="114"/>
      <c r="AV417" s="114"/>
      <c r="AW417" s="114"/>
      <c r="AX417" s="114"/>
      <c r="AY417" s="114"/>
      <c r="AZ417" s="114"/>
      <c r="BA417" s="114"/>
      <c r="BB417" s="114"/>
      <c r="BC417" s="114"/>
      <c r="BD417" s="114"/>
      <c r="BE417" s="114"/>
      <c r="BF417" s="114"/>
      <c r="BG417" s="114"/>
      <c r="BH417" s="114"/>
      <c r="BI417" s="114"/>
      <c r="BJ417" s="114"/>
      <c r="BK417" s="114"/>
      <c r="BL417" s="114"/>
      <c r="BM417" s="114"/>
      <c r="BN417" s="114"/>
      <c r="BO417" s="114"/>
      <c r="BP417" s="114"/>
      <c r="BQ417" s="114"/>
      <c r="BR417" s="114"/>
      <c r="BS417" s="114"/>
      <c r="BT417" s="114"/>
      <c r="BU417" s="114"/>
      <c r="BV417" s="114"/>
      <c r="BW417" s="114"/>
      <c r="BX417" s="114"/>
      <c r="BY417" s="114"/>
      <c r="BZ417" s="114"/>
      <c r="CA417" s="114"/>
    </row>
    <row r="418" spans="22:79">
      <c r="V418" s="114"/>
      <c r="W418" s="114"/>
      <c r="X418" s="114"/>
      <c r="Y418" s="114"/>
      <c r="Z418" s="114"/>
      <c r="AA418" s="114"/>
      <c r="AB418" s="114"/>
      <c r="AC418" s="114"/>
      <c r="AD418" s="114"/>
      <c r="AE418" s="114"/>
      <c r="AF418" s="114"/>
      <c r="AG418" s="114"/>
      <c r="AH418" s="114"/>
      <c r="AI418" s="114"/>
      <c r="AJ418" s="114"/>
      <c r="AK418" s="114"/>
      <c r="AL418" s="114"/>
      <c r="AM418" s="114"/>
      <c r="AN418" s="114"/>
      <c r="AO418" s="114"/>
      <c r="AP418" s="114"/>
      <c r="AQ418" s="114"/>
      <c r="AR418" s="114"/>
      <c r="AS418" s="114"/>
      <c r="AT418" s="114"/>
      <c r="AU418" s="114"/>
      <c r="AV418" s="114"/>
      <c r="AW418" s="114"/>
      <c r="AX418" s="114"/>
      <c r="AY418" s="114"/>
      <c r="AZ418" s="114"/>
      <c r="BA418" s="114"/>
      <c r="BB418" s="114"/>
      <c r="BC418" s="114"/>
      <c r="BD418" s="114"/>
      <c r="BE418" s="114"/>
      <c r="BF418" s="114"/>
      <c r="BG418" s="114"/>
      <c r="BH418" s="114"/>
      <c r="BI418" s="114"/>
      <c r="BJ418" s="114"/>
      <c r="BK418" s="114"/>
      <c r="BL418" s="114"/>
      <c r="BM418" s="114"/>
      <c r="BN418" s="114"/>
      <c r="BO418" s="114"/>
      <c r="BP418" s="114"/>
      <c r="BQ418" s="114"/>
      <c r="BR418" s="114"/>
      <c r="BS418" s="114"/>
      <c r="BT418" s="114"/>
      <c r="BU418" s="114"/>
      <c r="BV418" s="114"/>
      <c r="BW418" s="114"/>
      <c r="BX418" s="114"/>
      <c r="BY418" s="114"/>
      <c r="BZ418" s="114"/>
      <c r="CA418" s="114"/>
    </row>
    <row r="419" spans="22:79">
      <c r="V419" s="114"/>
      <c r="W419" s="114"/>
      <c r="X419" s="114"/>
      <c r="Y419" s="114"/>
      <c r="Z419" s="114"/>
      <c r="AA419" s="114"/>
      <c r="AB419" s="114"/>
      <c r="AC419" s="114"/>
      <c r="AD419" s="114"/>
      <c r="AE419" s="114"/>
      <c r="AF419" s="114"/>
      <c r="AG419" s="114"/>
      <c r="AH419" s="114"/>
      <c r="AI419" s="114"/>
      <c r="AJ419" s="114"/>
      <c r="AK419" s="114"/>
      <c r="AL419" s="114"/>
      <c r="AM419" s="114"/>
      <c r="AN419" s="114"/>
      <c r="AO419" s="114"/>
      <c r="AP419" s="114"/>
      <c r="AQ419" s="114"/>
      <c r="AR419" s="114"/>
      <c r="AS419" s="114"/>
      <c r="AT419" s="114"/>
      <c r="AU419" s="114"/>
      <c r="AV419" s="114"/>
      <c r="AW419" s="114"/>
      <c r="AX419" s="114"/>
      <c r="AY419" s="114"/>
      <c r="AZ419" s="114"/>
      <c r="BA419" s="114"/>
      <c r="BB419" s="114"/>
      <c r="BC419" s="114"/>
      <c r="BD419" s="114"/>
      <c r="BE419" s="114"/>
      <c r="BF419" s="114"/>
      <c r="BG419" s="114"/>
      <c r="BH419" s="114"/>
      <c r="BI419" s="114"/>
      <c r="BJ419" s="114"/>
      <c r="BK419" s="114"/>
      <c r="BL419" s="114"/>
      <c r="BM419" s="114"/>
      <c r="BN419" s="114"/>
      <c r="BO419" s="114"/>
      <c r="BP419" s="114"/>
      <c r="BQ419" s="114"/>
      <c r="BR419" s="114"/>
      <c r="BS419" s="114"/>
      <c r="BT419" s="114"/>
      <c r="BU419" s="114"/>
      <c r="BV419" s="114"/>
      <c r="BW419" s="114"/>
      <c r="BX419" s="114"/>
      <c r="BY419" s="114"/>
      <c r="BZ419" s="114"/>
      <c r="CA419" s="114"/>
    </row>
    <row r="420" spans="22:79">
      <c r="V420" s="114"/>
      <c r="W420" s="114"/>
      <c r="X420" s="114"/>
      <c r="Y420" s="114"/>
      <c r="Z420" s="114"/>
      <c r="AA420" s="114"/>
      <c r="AB420" s="114"/>
      <c r="AC420" s="114"/>
      <c r="AD420" s="114"/>
      <c r="AE420" s="114"/>
      <c r="AF420" s="114"/>
      <c r="AG420" s="114"/>
      <c r="AH420" s="114"/>
      <c r="AI420" s="114"/>
      <c r="AJ420" s="114"/>
      <c r="AK420" s="114"/>
      <c r="AL420" s="114"/>
      <c r="AM420" s="114"/>
      <c r="AN420" s="114"/>
      <c r="AO420" s="114"/>
      <c r="AP420" s="114"/>
      <c r="AQ420" s="114"/>
      <c r="AR420" s="114"/>
      <c r="AS420" s="114"/>
      <c r="AT420" s="114"/>
      <c r="AU420" s="114"/>
      <c r="AV420" s="114"/>
      <c r="AW420" s="114"/>
      <c r="AX420" s="114"/>
      <c r="AY420" s="114"/>
      <c r="AZ420" s="114"/>
      <c r="BA420" s="114"/>
      <c r="BB420" s="114"/>
      <c r="BC420" s="114"/>
      <c r="BD420" s="114"/>
      <c r="BE420" s="114"/>
      <c r="BF420" s="114"/>
      <c r="BG420" s="114"/>
      <c r="BH420" s="114"/>
      <c r="BI420" s="114"/>
      <c r="BJ420" s="114"/>
      <c r="BK420" s="114"/>
      <c r="BL420" s="114"/>
      <c r="BM420" s="114"/>
      <c r="BN420" s="114"/>
      <c r="BO420" s="114"/>
      <c r="BP420" s="114"/>
      <c r="BQ420" s="114"/>
      <c r="BR420" s="114"/>
      <c r="BS420" s="114"/>
      <c r="BT420" s="114"/>
      <c r="BU420" s="114"/>
      <c r="BV420" s="114"/>
      <c r="BW420" s="114"/>
      <c r="BX420" s="114"/>
      <c r="BY420" s="114"/>
      <c r="BZ420" s="114"/>
      <c r="CA420" s="114"/>
    </row>
    <row r="421" spans="22:79">
      <c r="V421" s="114"/>
      <c r="W421" s="114"/>
      <c r="X421" s="114"/>
      <c r="Y421" s="114"/>
      <c r="Z421" s="114"/>
      <c r="AA421" s="114"/>
      <c r="AB421" s="114"/>
      <c r="AC421" s="114"/>
      <c r="AD421" s="114"/>
      <c r="AE421" s="114"/>
      <c r="AF421" s="114"/>
      <c r="AG421" s="114"/>
      <c r="AH421" s="114"/>
      <c r="AI421" s="114"/>
      <c r="AJ421" s="114"/>
      <c r="AK421" s="114"/>
      <c r="AL421" s="114"/>
      <c r="AM421" s="114"/>
      <c r="AN421" s="114"/>
      <c r="AO421" s="114"/>
      <c r="AP421" s="114"/>
      <c r="AQ421" s="114"/>
      <c r="AR421" s="114"/>
      <c r="AS421" s="114"/>
      <c r="AT421" s="114"/>
      <c r="AU421" s="114"/>
      <c r="AV421" s="114"/>
      <c r="AW421" s="114"/>
      <c r="AX421" s="114"/>
      <c r="AY421" s="114"/>
      <c r="AZ421" s="114"/>
      <c r="BA421" s="114"/>
      <c r="BB421" s="114"/>
      <c r="BC421" s="114"/>
      <c r="BD421" s="114"/>
      <c r="BE421" s="114"/>
      <c r="BF421" s="114"/>
      <c r="BG421" s="114"/>
      <c r="BH421" s="114"/>
      <c r="BI421" s="114"/>
      <c r="BJ421" s="114"/>
      <c r="BK421" s="114"/>
      <c r="BL421" s="114"/>
      <c r="BM421" s="114"/>
      <c r="BN421" s="114"/>
      <c r="BO421" s="114"/>
      <c r="BP421" s="114"/>
      <c r="BQ421" s="114"/>
      <c r="BR421" s="114"/>
      <c r="BS421" s="114"/>
      <c r="BT421" s="114"/>
      <c r="BU421" s="114"/>
      <c r="BV421" s="114"/>
      <c r="BW421" s="114"/>
      <c r="BX421" s="114"/>
      <c r="BY421" s="114"/>
      <c r="BZ421" s="114"/>
      <c r="CA421" s="114"/>
    </row>
    <row r="422" spans="22:79">
      <c r="V422" s="114"/>
      <c r="W422" s="114"/>
      <c r="X422" s="114"/>
      <c r="Y422" s="114"/>
      <c r="Z422" s="114"/>
      <c r="AA422" s="114"/>
      <c r="AB422" s="114"/>
      <c r="AC422" s="114"/>
      <c r="AD422" s="114"/>
      <c r="AE422" s="114"/>
      <c r="AF422" s="114"/>
      <c r="AG422" s="114"/>
      <c r="AH422" s="114"/>
      <c r="AI422" s="114"/>
      <c r="AJ422" s="114"/>
      <c r="AK422" s="114"/>
      <c r="AL422" s="114"/>
      <c r="AM422" s="114"/>
      <c r="AN422" s="114"/>
      <c r="AO422" s="114"/>
      <c r="AP422" s="114"/>
      <c r="AQ422" s="114"/>
      <c r="AR422" s="114"/>
      <c r="AS422" s="114"/>
      <c r="AT422" s="114"/>
      <c r="AU422" s="114"/>
      <c r="AV422" s="114"/>
      <c r="AW422" s="114"/>
      <c r="AX422" s="114"/>
      <c r="AY422" s="114"/>
      <c r="AZ422" s="114"/>
      <c r="BA422" s="114"/>
      <c r="BB422" s="114"/>
      <c r="BC422" s="114"/>
      <c r="BD422" s="114"/>
      <c r="BE422" s="114"/>
      <c r="BF422" s="114"/>
      <c r="BG422" s="114"/>
      <c r="BH422" s="114"/>
      <c r="BI422" s="114"/>
      <c r="BJ422" s="114"/>
      <c r="BK422" s="114"/>
      <c r="BL422" s="114"/>
      <c r="BM422" s="114"/>
      <c r="BN422" s="114"/>
      <c r="BO422" s="114"/>
      <c r="BP422" s="114"/>
      <c r="BQ422" s="114"/>
      <c r="BR422" s="114"/>
      <c r="BS422" s="114"/>
      <c r="BT422" s="114"/>
      <c r="BU422" s="114"/>
      <c r="BV422" s="114"/>
      <c r="BW422" s="114"/>
      <c r="BX422" s="114"/>
      <c r="BY422" s="114"/>
      <c r="BZ422" s="114"/>
      <c r="CA422" s="114"/>
    </row>
    <row r="423" spans="22:79">
      <c r="V423" s="114"/>
      <c r="W423" s="114"/>
      <c r="X423" s="114"/>
      <c r="Y423" s="114"/>
      <c r="Z423" s="114"/>
      <c r="AA423" s="114"/>
      <c r="AB423" s="114"/>
      <c r="AC423" s="114"/>
      <c r="AD423" s="114"/>
      <c r="AE423" s="114"/>
      <c r="AF423" s="114"/>
      <c r="AG423" s="114"/>
      <c r="AH423" s="114"/>
      <c r="AI423" s="114"/>
      <c r="AJ423" s="114"/>
      <c r="AK423" s="114"/>
      <c r="AL423" s="114"/>
      <c r="AM423" s="114"/>
      <c r="AN423" s="114"/>
      <c r="AO423" s="114"/>
      <c r="AP423" s="114"/>
      <c r="AQ423" s="114"/>
      <c r="AR423" s="114"/>
      <c r="AS423" s="114"/>
      <c r="AT423" s="114"/>
      <c r="AU423" s="114"/>
      <c r="AV423" s="114"/>
      <c r="AW423" s="114"/>
      <c r="AX423" s="114"/>
      <c r="AY423" s="114"/>
      <c r="AZ423" s="114"/>
      <c r="BA423" s="114"/>
      <c r="BB423" s="114"/>
      <c r="BC423" s="114"/>
      <c r="BD423" s="114"/>
      <c r="BE423" s="114"/>
      <c r="BF423" s="114"/>
      <c r="BG423" s="114"/>
      <c r="BH423" s="114"/>
      <c r="BI423" s="114"/>
      <c r="BJ423" s="114"/>
      <c r="BK423" s="114"/>
      <c r="BL423" s="114"/>
      <c r="BM423" s="114"/>
      <c r="BN423" s="114"/>
      <c r="BO423" s="114"/>
      <c r="BP423" s="114"/>
      <c r="BQ423" s="114"/>
      <c r="BR423" s="114"/>
      <c r="BS423" s="114"/>
      <c r="BT423" s="114"/>
      <c r="BU423" s="114"/>
      <c r="BV423" s="114"/>
      <c r="BW423" s="114"/>
      <c r="BX423" s="114"/>
      <c r="BY423" s="114"/>
      <c r="BZ423" s="114"/>
      <c r="CA423" s="114"/>
    </row>
    <row r="424" spans="22:79">
      <c r="V424" s="114"/>
      <c r="W424" s="114"/>
      <c r="X424" s="114"/>
      <c r="Y424" s="114"/>
      <c r="Z424" s="114"/>
      <c r="AA424" s="114"/>
      <c r="AB424" s="114"/>
      <c r="AC424" s="114"/>
      <c r="AD424" s="114"/>
      <c r="AE424" s="114"/>
      <c r="AF424" s="114"/>
      <c r="AG424" s="114"/>
      <c r="AH424" s="114"/>
      <c r="AI424" s="114"/>
      <c r="AJ424" s="114"/>
      <c r="AK424" s="114"/>
      <c r="AL424" s="114"/>
      <c r="AM424" s="114"/>
      <c r="AN424" s="114"/>
      <c r="AO424" s="114"/>
      <c r="AP424" s="114"/>
      <c r="AQ424" s="114"/>
      <c r="AR424" s="114"/>
      <c r="AS424" s="114"/>
      <c r="AT424" s="114"/>
      <c r="AU424" s="114"/>
      <c r="AV424" s="114"/>
      <c r="AW424" s="114"/>
      <c r="AX424" s="114"/>
      <c r="AY424" s="114"/>
      <c r="AZ424" s="114"/>
      <c r="BA424" s="114"/>
      <c r="BB424" s="114"/>
      <c r="BC424" s="114"/>
      <c r="BD424" s="114"/>
      <c r="BE424" s="114"/>
      <c r="BF424" s="114"/>
      <c r="BG424" s="114"/>
      <c r="BH424" s="114"/>
      <c r="BI424" s="114"/>
      <c r="BJ424" s="114"/>
      <c r="BK424" s="114"/>
      <c r="BL424" s="114"/>
      <c r="BM424" s="114"/>
      <c r="BN424" s="114"/>
      <c r="BO424" s="114"/>
      <c r="BP424" s="114"/>
      <c r="BQ424" s="114"/>
      <c r="BR424" s="114"/>
      <c r="BS424" s="114"/>
      <c r="BT424" s="114"/>
      <c r="BU424" s="114"/>
      <c r="BV424" s="114"/>
      <c r="BW424" s="114"/>
      <c r="BX424" s="114"/>
      <c r="BY424" s="114"/>
      <c r="BZ424" s="114"/>
      <c r="CA424" s="114"/>
    </row>
    <row r="425" spans="22:79">
      <c r="V425" s="114"/>
      <c r="W425" s="114"/>
      <c r="X425" s="114"/>
      <c r="Y425" s="114"/>
      <c r="Z425" s="114"/>
      <c r="AA425" s="114"/>
      <c r="AB425" s="114"/>
      <c r="AC425" s="114"/>
      <c r="AD425" s="114"/>
      <c r="AE425" s="114"/>
      <c r="AF425" s="114"/>
      <c r="AG425" s="114"/>
      <c r="AH425" s="114"/>
      <c r="AI425" s="114"/>
      <c r="AJ425" s="114"/>
      <c r="AK425" s="114"/>
      <c r="AL425" s="114"/>
      <c r="AM425" s="114"/>
      <c r="AN425" s="114"/>
      <c r="AO425" s="114"/>
      <c r="AP425" s="114"/>
      <c r="AQ425" s="114"/>
      <c r="AR425" s="114"/>
      <c r="AS425" s="114"/>
      <c r="AT425" s="114"/>
      <c r="AU425" s="114"/>
      <c r="AV425" s="114"/>
      <c r="AW425" s="114"/>
      <c r="AX425" s="114"/>
      <c r="AY425" s="114"/>
      <c r="AZ425" s="114"/>
      <c r="BA425" s="114"/>
      <c r="BB425" s="114"/>
      <c r="BC425" s="114"/>
      <c r="BD425" s="114"/>
      <c r="BE425" s="114"/>
      <c r="BF425" s="114"/>
      <c r="BG425" s="114"/>
      <c r="BH425" s="114"/>
      <c r="BI425" s="114"/>
      <c r="BJ425" s="114"/>
      <c r="BK425" s="114"/>
      <c r="BL425" s="114"/>
      <c r="BM425" s="114"/>
      <c r="BN425" s="114"/>
      <c r="BO425" s="114"/>
      <c r="BP425" s="114"/>
      <c r="BQ425" s="114"/>
      <c r="BR425" s="114"/>
      <c r="BS425" s="114"/>
      <c r="BT425" s="114"/>
      <c r="BU425" s="114"/>
      <c r="BV425" s="114"/>
      <c r="BW425" s="114"/>
      <c r="BX425" s="114"/>
      <c r="BY425" s="114"/>
      <c r="BZ425" s="114"/>
      <c r="CA425" s="114"/>
    </row>
    <row r="426" spans="22:79">
      <c r="V426" s="114"/>
      <c r="W426" s="114"/>
      <c r="X426" s="114"/>
      <c r="Y426" s="114"/>
      <c r="Z426" s="114"/>
      <c r="AA426" s="114"/>
      <c r="AB426" s="114"/>
      <c r="AC426" s="114"/>
      <c r="AD426" s="114"/>
      <c r="AE426" s="114"/>
      <c r="AF426" s="114"/>
      <c r="AG426" s="114"/>
      <c r="AH426" s="114"/>
      <c r="AI426" s="114"/>
      <c r="AJ426" s="114"/>
      <c r="AK426" s="114"/>
      <c r="AL426" s="114"/>
      <c r="AM426" s="114"/>
      <c r="AN426" s="114"/>
      <c r="AO426" s="114"/>
      <c r="AP426" s="114"/>
      <c r="AQ426" s="114"/>
      <c r="AR426" s="114"/>
      <c r="AS426" s="114"/>
      <c r="AT426" s="114"/>
      <c r="AU426" s="114"/>
      <c r="AV426" s="114"/>
      <c r="AW426" s="114"/>
      <c r="AX426" s="114"/>
      <c r="AY426" s="114"/>
      <c r="AZ426" s="114"/>
      <c r="BA426" s="114"/>
      <c r="BB426" s="114"/>
      <c r="BC426" s="114"/>
      <c r="BD426" s="114"/>
      <c r="BE426" s="114"/>
      <c r="BF426" s="114"/>
      <c r="BG426" s="114"/>
      <c r="BH426" s="114"/>
      <c r="BI426" s="114"/>
      <c r="BJ426" s="114"/>
      <c r="BK426" s="114"/>
      <c r="BL426" s="114"/>
      <c r="BM426" s="114"/>
      <c r="BN426" s="114"/>
      <c r="BO426" s="114"/>
      <c r="BP426" s="114"/>
      <c r="BQ426" s="114"/>
      <c r="BR426" s="114"/>
      <c r="BS426" s="114"/>
      <c r="BT426" s="114"/>
      <c r="BU426" s="114"/>
      <c r="BV426" s="114"/>
      <c r="BW426" s="114"/>
      <c r="BX426" s="114"/>
      <c r="BY426" s="114"/>
      <c r="BZ426" s="114"/>
      <c r="CA426" s="114"/>
    </row>
    <row r="427" spans="22:79">
      <c r="V427" s="114"/>
      <c r="W427" s="114"/>
      <c r="X427" s="114"/>
      <c r="Y427" s="114"/>
      <c r="Z427" s="114"/>
      <c r="AA427" s="114"/>
      <c r="AB427" s="114"/>
      <c r="AC427" s="114"/>
      <c r="AD427" s="114"/>
      <c r="AE427" s="114"/>
      <c r="AF427" s="114"/>
      <c r="AG427" s="114"/>
      <c r="AH427" s="114"/>
      <c r="AI427" s="114"/>
      <c r="AJ427" s="114"/>
      <c r="AK427" s="114"/>
      <c r="AL427" s="114"/>
      <c r="AM427" s="114"/>
      <c r="AN427" s="114"/>
      <c r="AO427" s="114"/>
      <c r="AP427" s="114"/>
      <c r="AQ427" s="114"/>
      <c r="AR427" s="114"/>
      <c r="AS427" s="114"/>
      <c r="AT427" s="114"/>
      <c r="AU427" s="114"/>
      <c r="AV427" s="114"/>
      <c r="AW427" s="114"/>
      <c r="AX427" s="114"/>
      <c r="AY427" s="114"/>
      <c r="AZ427" s="114"/>
      <c r="BA427" s="114"/>
      <c r="BB427" s="114"/>
      <c r="BC427" s="114"/>
      <c r="BD427" s="114"/>
      <c r="BE427" s="114"/>
      <c r="BF427" s="114"/>
      <c r="BG427" s="114"/>
      <c r="BH427" s="114"/>
      <c r="BI427" s="114"/>
      <c r="BJ427" s="114"/>
      <c r="BK427" s="114"/>
      <c r="BL427" s="114"/>
      <c r="BM427" s="114"/>
      <c r="BN427" s="114"/>
      <c r="BO427" s="114"/>
      <c r="BP427" s="114"/>
      <c r="BQ427" s="114"/>
      <c r="BR427" s="114"/>
      <c r="BS427" s="114"/>
      <c r="BT427" s="114"/>
      <c r="BU427" s="114"/>
      <c r="BV427" s="114"/>
      <c r="BW427" s="114"/>
      <c r="BX427" s="114"/>
      <c r="BY427" s="114"/>
      <c r="BZ427" s="114"/>
      <c r="CA427" s="114"/>
    </row>
    <row r="428" spans="22:79">
      <c r="V428" s="114"/>
      <c r="W428" s="114"/>
      <c r="X428" s="114"/>
      <c r="Y428" s="114"/>
      <c r="Z428" s="114"/>
      <c r="AA428" s="114"/>
      <c r="AB428" s="114"/>
      <c r="AC428" s="114"/>
      <c r="AD428" s="114"/>
      <c r="AE428" s="114"/>
      <c r="AF428" s="114"/>
      <c r="AG428" s="114"/>
      <c r="AH428" s="114"/>
      <c r="AI428" s="114"/>
      <c r="AJ428" s="114"/>
      <c r="AK428" s="114"/>
      <c r="AL428" s="114"/>
      <c r="AM428" s="114"/>
      <c r="AN428" s="114"/>
      <c r="AO428" s="114"/>
      <c r="AP428" s="114"/>
      <c r="AQ428" s="114"/>
      <c r="AR428" s="114"/>
      <c r="AS428" s="114"/>
      <c r="AT428" s="114"/>
      <c r="AU428" s="114"/>
      <c r="AV428" s="114"/>
      <c r="AW428" s="114"/>
      <c r="AX428" s="114"/>
      <c r="AY428" s="114"/>
      <c r="AZ428" s="114"/>
      <c r="BA428" s="114"/>
      <c r="BB428" s="114"/>
      <c r="BC428" s="114"/>
      <c r="BD428" s="114"/>
      <c r="BE428" s="114"/>
      <c r="BF428" s="114"/>
      <c r="BG428" s="114"/>
      <c r="BH428" s="114"/>
      <c r="BI428" s="114"/>
      <c r="BJ428" s="114"/>
      <c r="BK428" s="114"/>
      <c r="BL428" s="114"/>
      <c r="BM428" s="114"/>
      <c r="BN428" s="114"/>
      <c r="BO428" s="114"/>
      <c r="BP428" s="114"/>
      <c r="BQ428" s="114"/>
      <c r="BR428" s="114"/>
      <c r="BS428" s="114"/>
      <c r="BT428" s="114"/>
      <c r="BU428" s="114"/>
      <c r="BV428" s="114"/>
      <c r="BW428" s="114"/>
      <c r="BX428" s="114"/>
      <c r="BY428" s="114"/>
      <c r="BZ428" s="114"/>
      <c r="CA428" s="114"/>
    </row>
    <row r="429" spans="22:79">
      <c r="V429" s="114"/>
      <c r="W429" s="114"/>
      <c r="X429" s="114"/>
      <c r="Y429" s="114"/>
      <c r="Z429" s="114"/>
      <c r="AA429" s="114"/>
      <c r="AB429" s="114"/>
      <c r="AC429" s="114"/>
      <c r="AD429" s="114"/>
      <c r="AE429" s="114"/>
      <c r="AF429" s="114"/>
      <c r="AG429" s="114"/>
      <c r="AH429" s="114"/>
      <c r="AI429" s="114"/>
      <c r="AJ429" s="114"/>
      <c r="AK429" s="114"/>
      <c r="AL429" s="114"/>
      <c r="AM429" s="114"/>
      <c r="AN429" s="114"/>
      <c r="AO429" s="114"/>
      <c r="AP429" s="114"/>
      <c r="AQ429" s="114"/>
      <c r="AR429" s="114"/>
      <c r="AS429" s="114"/>
      <c r="AT429" s="114"/>
      <c r="AU429" s="114"/>
      <c r="AV429" s="114"/>
      <c r="AW429" s="114"/>
      <c r="AX429" s="114"/>
      <c r="AY429" s="114"/>
      <c r="AZ429" s="114"/>
      <c r="BA429" s="114"/>
      <c r="BB429" s="114"/>
      <c r="BC429" s="114"/>
      <c r="BD429" s="114"/>
      <c r="BE429" s="114"/>
      <c r="BF429" s="114"/>
      <c r="BG429" s="114"/>
      <c r="BH429" s="114"/>
      <c r="BI429" s="114"/>
      <c r="BJ429" s="114"/>
      <c r="BK429" s="114"/>
      <c r="BL429" s="114"/>
      <c r="BM429" s="114"/>
      <c r="BN429" s="114"/>
      <c r="BO429" s="114"/>
      <c r="BP429" s="114"/>
      <c r="BQ429" s="114"/>
      <c r="BR429" s="114"/>
      <c r="BS429" s="114"/>
      <c r="BT429" s="114"/>
      <c r="BU429" s="114"/>
      <c r="BV429" s="114"/>
      <c r="BW429" s="114"/>
      <c r="BX429" s="114"/>
      <c r="BY429" s="114"/>
      <c r="BZ429" s="114"/>
      <c r="CA429" s="114"/>
    </row>
    <row r="430" spans="22:79">
      <c r="V430" s="114"/>
      <c r="W430" s="114"/>
      <c r="X430" s="114"/>
      <c r="Y430" s="114"/>
      <c r="Z430" s="114"/>
      <c r="AA430" s="114"/>
      <c r="AB430" s="114"/>
      <c r="AC430" s="114"/>
      <c r="AD430" s="114"/>
      <c r="AE430" s="114"/>
      <c r="AF430" s="114"/>
      <c r="AG430" s="114"/>
      <c r="AH430" s="114"/>
      <c r="AI430" s="114"/>
      <c r="AJ430" s="114"/>
      <c r="AK430" s="114"/>
      <c r="AL430" s="114"/>
      <c r="AM430" s="114"/>
      <c r="AN430" s="114"/>
      <c r="AO430" s="114"/>
      <c r="AP430" s="114"/>
      <c r="AQ430" s="114"/>
      <c r="AR430" s="114"/>
      <c r="AS430" s="114"/>
      <c r="AT430" s="114"/>
      <c r="AU430" s="114"/>
      <c r="AV430" s="114"/>
      <c r="AW430" s="114"/>
      <c r="AX430" s="114"/>
      <c r="AY430" s="114"/>
      <c r="AZ430" s="114"/>
      <c r="BA430" s="114"/>
      <c r="BB430" s="114"/>
      <c r="BC430" s="114"/>
      <c r="BD430" s="114"/>
      <c r="BE430" s="114"/>
      <c r="BF430" s="114"/>
      <c r="BG430" s="114"/>
      <c r="BH430" s="114"/>
      <c r="BI430" s="114"/>
      <c r="BJ430" s="114"/>
      <c r="BK430" s="114"/>
      <c r="BL430" s="114"/>
      <c r="BM430" s="114"/>
      <c r="BN430" s="114"/>
      <c r="BO430" s="114"/>
      <c r="BP430" s="114"/>
      <c r="BQ430" s="114"/>
      <c r="BR430" s="114"/>
      <c r="BS430" s="114"/>
      <c r="BT430" s="114"/>
      <c r="BU430" s="114"/>
      <c r="BV430" s="114"/>
      <c r="BW430" s="114"/>
      <c r="BX430" s="114"/>
      <c r="BY430" s="114"/>
      <c r="BZ430" s="114"/>
      <c r="CA430" s="114"/>
    </row>
    <row r="431" spans="22:79">
      <c r="V431" s="114"/>
      <c r="W431" s="114"/>
      <c r="X431" s="114"/>
      <c r="Y431" s="114"/>
      <c r="Z431" s="114"/>
      <c r="AA431" s="114"/>
      <c r="AB431" s="114"/>
      <c r="AC431" s="114"/>
      <c r="AD431" s="114"/>
      <c r="AE431" s="114"/>
      <c r="AF431" s="114"/>
      <c r="AG431" s="114"/>
      <c r="AH431" s="114"/>
      <c r="AI431" s="114"/>
      <c r="AJ431" s="114"/>
      <c r="AK431" s="114"/>
      <c r="AL431" s="114"/>
      <c r="AM431" s="114"/>
      <c r="AN431" s="114"/>
      <c r="AO431" s="114"/>
      <c r="AP431" s="114"/>
      <c r="AQ431" s="114"/>
      <c r="AR431" s="114"/>
      <c r="AS431" s="114"/>
      <c r="AT431" s="114"/>
      <c r="AU431" s="114"/>
      <c r="AV431" s="114"/>
      <c r="AW431" s="114"/>
      <c r="AX431" s="114"/>
      <c r="AY431" s="114"/>
      <c r="AZ431" s="114"/>
      <c r="BA431" s="114"/>
      <c r="BB431" s="114"/>
      <c r="BC431" s="114"/>
      <c r="BD431" s="114"/>
      <c r="BE431" s="114"/>
      <c r="BF431" s="114"/>
      <c r="BG431" s="114"/>
      <c r="BH431" s="114"/>
      <c r="BI431" s="114"/>
      <c r="BJ431" s="114"/>
      <c r="BK431" s="114"/>
      <c r="BL431" s="114"/>
      <c r="BM431" s="114"/>
      <c r="BN431" s="114"/>
      <c r="BO431" s="114"/>
      <c r="BP431" s="114"/>
      <c r="BQ431" s="114"/>
      <c r="BR431" s="114"/>
      <c r="BS431" s="114"/>
      <c r="BT431" s="114"/>
      <c r="BU431" s="114"/>
      <c r="BV431" s="114"/>
      <c r="BW431" s="114"/>
      <c r="BX431" s="114"/>
      <c r="BY431" s="114"/>
      <c r="BZ431" s="114"/>
      <c r="CA431" s="114"/>
    </row>
    <row r="432" spans="22:79">
      <c r="V432" s="114"/>
      <c r="W432" s="114"/>
      <c r="X432" s="114"/>
      <c r="Y432" s="114"/>
      <c r="Z432" s="114"/>
      <c r="AA432" s="114"/>
      <c r="AB432" s="114"/>
      <c r="AC432" s="114"/>
      <c r="AD432" s="114"/>
      <c r="AE432" s="114"/>
      <c r="AF432" s="114"/>
      <c r="AG432" s="114"/>
      <c r="AH432" s="114"/>
      <c r="AI432" s="114"/>
      <c r="AJ432" s="114"/>
      <c r="AK432" s="114"/>
      <c r="AL432" s="114"/>
      <c r="AM432" s="114"/>
      <c r="AN432" s="114"/>
      <c r="AO432" s="114"/>
      <c r="AP432" s="114"/>
      <c r="AQ432" s="114"/>
      <c r="AR432" s="114"/>
      <c r="AS432" s="114"/>
      <c r="AT432" s="114"/>
      <c r="AU432" s="114"/>
      <c r="AV432" s="114"/>
      <c r="AW432" s="114"/>
      <c r="AX432" s="114"/>
      <c r="AY432" s="114"/>
      <c r="AZ432" s="114"/>
      <c r="BA432" s="114"/>
      <c r="BB432" s="114"/>
      <c r="BC432" s="114"/>
      <c r="BD432" s="114"/>
      <c r="BE432" s="114"/>
      <c r="BF432" s="114"/>
      <c r="BG432" s="114"/>
      <c r="BH432" s="114"/>
      <c r="BI432" s="114"/>
      <c r="BJ432" s="114"/>
      <c r="BK432" s="114"/>
      <c r="BL432" s="114"/>
      <c r="BM432" s="114"/>
      <c r="BN432" s="114"/>
      <c r="BO432" s="114"/>
      <c r="BP432" s="114"/>
      <c r="BQ432" s="114"/>
      <c r="BR432" s="114"/>
      <c r="BS432" s="114"/>
      <c r="BT432" s="114"/>
      <c r="BU432" s="114"/>
      <c r="BV432" s="114"/>
      <c r="BW432" s="114"/>
      <c r="BX432" s="114"/>
      <c r="BY432" s="114"/>
      <c r="BZ432" s="114"/>
      <c r="CA432" s="114"/>
    </row>
    <row r="433" spans="22:79">
      <c r="V433" s="114"/>
      <c r="W433" s="114"/>
      <c r="X433" s="114"/>
      <c r="Y433" s="114"/>
      <c r="Z433" s="114"/>
      <c r="AA433" s="114"/>
      <c r="AB433" s="114"/>
      <c r="AC433" s="114"/>
      <c r="AD433" s="114"/>
      <c r="AE433" s="114"/>
      <c r="AF433" s="114"/>
      <c r="AG433" s="114"/>
      <c r="AH433" s="114"/>
      <c r="AI433" s="114"/>
      <c r="AJ433" s="114"/>
      <c r="AK433" s="114"/>
      <c r="AL433" s="114"/>
      <c r="AM433" s="114"/>
      <c r="AN433" s="114"/>
      <c r="AO433" s="114"/>
      <c r="AP433" s="114"/>
      <c r="AQ433" s="114"/>
      <c r="AR433" s="114"/>
      <c r="AS433" s="114"/>
      <c r="AT433" s="114"/>
      <c r="AU433" s="114"/>
      <c r="AV433" s="114"/>
      <c r="AW433" s="114"/>
      <c r="AX433" s="114"/>
      <c r="AY433" s="114"/>
      <c r="AZ433" s="114"/>
      <c r="BA433" s="114"/>
      <c r="BB433" s="114"/>
      <c r="BC433" s="114"/>
      <c r="BD433" s="114"/>
      <c r="BE433" s="114"/>
      <c r="BF433" s="114"/>
      <c r="BG433" s="114"/>
      <c r="BH433" s="114"/>
      <c r="BI433" s="114"/>
      <c r="BJ433" s="114"/>
      <c r="BK433" s="114"/>
      <c r="BL433" s="114"/>
      <c r="BM433" s="114"/>
      <c r="BN433" s="114"/>
      <c r="BO433" s="114"/>
      <c r="BP433" s="114"/>
      <c r="BQ433" s="114"/>
      <c r="BR433" s="114"/>
      <c r="BS433" s="114"/>
      <c r="BT433" s="114"/>
      <c r="BU433" s="114"/>
      <c r="BV433" s="114"/>
      <c r="BW433" s="114"/>
      <c r="BX433" s="114"/>
      <c r="BY433" s="114"/>
      <c r="BZ433" s="114"/>
      <c r="CA433" s="114"/>
    </row>
    <row r="434" spans="22:79">
      <c r="V434" s="114"/>
      <c r="W434" s="114"/>
      <c r="X434" s="114"/>
      <c r="Y434" s="114"/>
      <c r="Z434" s="114"/>
      <c r="AA434" s="114"/>
      <c r="AB434" s="114"/>
      <c r="AC434" s="114"/>
      <c r="AD434" s="114"/>
      <c r="AE434" s="114"/>
      <c r="AF434" s="114"/>
      <c r="AG434" s="114"/>
      <c r="AH434" s="114"/>
      <c r="AI434" s="114"/>
      <c r="AJ434" s="114"/>
      <c r="AK434" s="114"/>
      <c r="AL434" s="114"/>
      <c r="AM434" s="114"/>
      <c r="AN434" s="114"/>
      <c r="AO434" s="114"/>
      <c r="AP434" s="114"/>
      <c r="AQ434" s="114"/>
      <c r="AR434" s="114"/>
      <c r="AS434" s="114"/>
      <c r="AT434" s="114"/>
      <c r="AU434" s="114"/>
      <c r="AV434" s="114"/>
      <c r="AW434" s="114"/>
      <c r="AX434" s="114"/>
      <c r="AY434" s="114"/>
      <c r="AZ434" s="114"/>
      <c r="BA434" s="114"/>
      <c r="BB434" s="114"/>
      <c r="BC434" s="114"/>
      <c r="BD434" s="114"/>
      <c r="BE434" s="114"/>
      <c r="BF434" s="114"/>
      <c r="BG434" s="114"/>
      <c r="BH434" s="114"/>
      <c r="BI434" s="114"/>
      <c r="BJ434" s="114"/>
      <c r="BK434" s="114"/>
      <c r="BL434" s="114"/>
      <c r="BM434" s="114"/>
      <c r="BN434" s="114"/>
      <c r="BO434" s="114"/>
      <c r="BP434" s="114"/>
      <c r="BQ434" s="114"/>
      <c r="BR434" s="114"/>
      <c r="BS434" s="114"/>
      <c r="BT434" s="114"/>
      <c r="BU434" s="114"/>
      <c r="BV434" s="114"/>
      <c r="BW434" s="114"/>
      <c r="BX434" s="114"/>
      <c r="BY434" s="114"/>
      <c r="BZ434" s="114"/>
      <c r="CA434" s="114"/>
    </row>
  </sheetData>
  <dataConsolidate/>
  <mergeCells count="12">
    <mergeCell ref="B2:K2"/>
    <mergeCell ref="N13:N15"/>
    <mergeCell ref="V13:Y14"/>
    <mergeCell ref="B5:K11"/>
    <mergeCell ref="F13:F15"/>
    <mergeCell ref="E13:E15"/>
    <mergeCell ref="D13:D15"/>
    <mergeCell ref="C13:C15"/>
    <mergeCell ref="B13:B15"/>
    <mergeCell ref="G13:J14"/>
    <mergeCell ref="P13:T14"/>
    <mergeCell ref="K13:K15"/>
  </mergeCells>
  <phoneticPr fontId="3"/>
  <conditionalFormatting sqref="N17:N130">
    <cfRule type="expression" dxfId="116" priority="1">
      <formula>N17="入力不備"</formula>
    </cfRule>
    <cfRule type="expression" dxfId="115" priority="2">
      <formula>N17="水準未達（失格）"</formula>
    </cfRule>
  </conditionalFormatting>
  <conditionalFormatting sqref="P17:P133">
    <cfRule type="cellIs" dxfId="114" priority="3" operator="greaterThan">
      <formula>0.5</formula>
    </cfRule>
  </conditionalFormatting>
  <dataValidations count="1">
    <dataValidation type="list" allowBlank="1" showInputMessage="1" showErrorMessage="1" sqref="I17 J37 J41:J44 J47 J49:J50 J52 J59 J61 J63 H26:I26 I47:I50 H85:I85 H74:I74 H65:I65 H41:H55 H30:I30 H35:I35 H19:I19 I130:J133 H125 H78:I79 H124:J124 J110:J112 H115:J115 I104:I105 H102:I102 J98:J100 J89 J78 H66 I71:J72 I57:I63 J122 I52:I55 I41:I45 H32:I32 I37:I39 G17:G133 H31 H27:H28 H75 I87:I89 I91:I100 J91:J93 J95 I110:I113 I120:I122 J120 H36:H39 H17:H18 H20:H25 H34 H57:H64 H71:H73 H86:H101 H103:H114 H116:H123 H129:H133" xr:uid="{B01FF881-69BA-4082-A29C-BA047ECE4467}">
      <formula1>$N$5:$N$6</formula1>
    </dataValidation>
  </dataValidations>
  <pageMargins left="0.59055118110236227" right="0.59055118110236227" top="0.59055118110236227" bottom="0.59055118110236227" header="0.31496062992125984" footer="0.31496062992125984"/>
  <pageSetup paperSize="9" fitToHeight="0" orientation="landscape" horizontalDpi="300" verticalDpi="300" copies="10"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A16FD-58BB-4756-B7EC-9CBBE2C94A32}">
  <sheetPr>
    <pageSetUpPr fitToPage="1"/>
  </sheetPr>
  <dimension ref="B1:T1384"/>
  <sheetViews>
    <sheetView showZeros="0" view="pageBreakPreview" zoomScaleNormal="85" zoomScaleSheetLayoutView="100" workbookViewId="0"/>
  </sheetViews>
  <sheetFormatPr defaultColWidth="6.59765625" defaultRowHeight="12"/>
  <cols>
    <col min="1" max="1" width="0.59765625" style="78" customWidth="1"/>
    <col min="2" max="2" width="5.69921875" style="78" customWidth="1"/>
    <col min="3" max="3" width="4.59765625" style="78" customWidth="1"/>
    <col min="4" max="5" width="12.09765625" style="78" customWidth="1"/>
    <col min="6" max="6" width="12.3984375" style="78" bestFit="1" customWidth="1"/>
    <col min="7" max="7" width="8.19921875" style="78" customWidth="1"/>
    <col min="8" max="8" width="11.8984375" style="78" customWidth="1"/>
    <col min="9" max="9" width="17" style="78" bestFit="1" customWidth="1"/>
    <col min="10" max="11" width="8.19921875" style="78" customWidth="1"/>
    <col min="12" max="12" width="11.19921875" style="78" customWidth="1"/>
    <col min="13" max="13" width="18.69921875" style="78" customWidth="1"/>
    <col min="14" max="14" width="8.19921875" style="78" customWidth="1"/>
    <col min="15" max="15" width="17.09765625" style="78" customWidth="1"/>
    <col min="16" max="16" width="0.59765625" style="78" customWidth="1"/>
    <col min="17" max="17" width="6.59765625" style="78" customWidth="1"/>
    <col min="18" max="20" width="12.59765625" style="78" customWidth="1"/>
    <col min="21" max="250" width="6.59765625" style="78"/>
    <col min="251" max="251" width="8.19921875" style="78" customWidth="1"/>
    <col min="252" max="266" width="6.59765625" style="78"/>
    <col min="267" max="267" width="37.69921875" style="78" customWidth="1"/>
    <col min="268" max="506" width="6.59765625" style="78"/>
    <col min="507" max="507" width="8.19921875" style="78" customWidth="1"/>
    <col min="508" max="522" width="6.59765625" style="78"/>
    <col min="523" max="523" width="37.69921875" style="78" customWidth="1"/>
    <col min="524" max="762" width="6.59765625" style="78"/>
    <col min="763" max="763" width="8.19921875" style="78" customWidth="1"/>
    <col min="764" max="778" width="6.59765625" style="78"/>
    <col min="779" max="779" width="37.69921875" style="78" customWidth="1"/>
    <col min="780" max="1018" width="6.59765625" style="78"/>
    <col min="1019" max="1019" width="8.19921875" style="78" customWidth="1"/>
    <col min="1020" max="1034" width="6.59765625" style="78"/>
    <col min="1035" max="1035" width="37.69921875" style="78" customWidth="1"/>
    <col min="1036" max="1274" width="6.59765625" style="78"/>
    <col min="1275" max="1275" width="8.19921875" style="78" customWidth="1"/>
    <col min="1276" max="1290" width="6.59765625" style="78"/>
    <col min="1291" max="1291" width="37.69921875" style="78" customWidth="1"/>
    <col min="1292" max="1530" width="6.59765625" style="78"/>
    <col min="1531" max="1531" width="8.19921875" style="78" customWidth="1"/>
    <col min="1532" max="1546" width="6.59765625" style="78"/>
    <col min="1547" max="1547" width="37.69921875" style="78" customWidth="1"/>
    <col min="1548" max="1786" width="6.59765625" style="78"/>
    <col min="1787" max="1787" width="8.19921875" style="78" customWidth="1"/>
    <col min="1788" max="1802" width="6.59765625" style="78"/>
    <col min="1803" max="1803" width="37.69921875" style="78" customWidth="1"/>
    <col min="1804" max="2042" width="6.59765625" style="78"/>
    <col min="2043" max="2043" width="8.19921875" style="78" customWidth="1"/>
    <col min="2044" max="2058" width="6.59765625" style="78"/>
    <col min="2059" max="2059" width="37.69921875" style="78" customWidth="1"/>
    <col min="2060" max="2298" width="6.59765625" style="78"/>
    <col min="2299" max="2299" width="8.19921875" style="78" customWidth="1"/>
    <col min="2300" max="2314" width="6.59765625" style="78"/>
    <col min="2315" max="2315" width="37.69921875" style="78" customWidth="1"/>
    <col min="2316" max="2554" width="6.59765625" style="78"/>
    <col min="2555" max="2555" width="8.19921875" style="78" customWidth="1"/>
    <col min="2556" max="2570" width="6.59765625" style="78"/>
    <col min="2571" max="2571" width="37.69921875" style="78" customWidth="1"/>
    <col min="2572" max="2810" width="6.59765625" style="78"/>
    <col min="2811" max="2811" width="8.19921875" style="78" customWidth="1"/>
    <col min="2812" max="2826" width="6.59765625" style="78"/>
    <col min="2827" max="2827" width="37.69921875" style="78" customWidth="1"/>
    <col min="2828" max="3066" width="6.59765625" style="78"/>
    <col min="3067" max="3067" width="8.19921875" style="78" customWidth="1"/>
    <col min="3068" max="3082" width="6.59765625" style="78"/>
    <col min="3083" max="3083" width="37.69921875" style="78" customWidth="1"/>
    <col min="3084" max="3322" width="6.59765625" style="78"/>
    <col min="3323" max="3323" width="8.19921875" style="78" customWidth="1"/>
    <col min="3324" max="3338" width="6.59765625" style="78"/>
    <col min="3339" max="3339" width="37.69921875" style="78" customWidth="1"/>
    <col min="3340" max="3578" width="6.59765625" style="78"/>
    <col min="3579" max="3579" width="8.19921875" style="78" customWidth="1"/>
    <col min="3580" max="3594" width="6.59765625" style="78"/>
    <col min="3595" max="3595" width="37.69921875" style="78" customWidth="1"/>
    <col min="3596" max="3834" width="6.59765625" style="78"/>
    <col min="3835" max="3835" width="8.19921875" style="78" customWidth="1"/>
    <col min="3836" max="3850" width="6.59765625" style="78"/>
    <col min="3851" max="3851" width="37.69921875" style="78" customWidth="1"/>
    <col min="3852" max="4090" width="6.59765625" style="78"/>
    <col min="4091" max="4091" width="8.19921875" style="78" customWidth="1"/>
    <col min="4092" max="4106" width="6.59765625" style="78"/>
    <col min="4107" max="4107" width="37.69921875" style="78" customWidth="1"/>
    <col min="4108" max="4346" width="6.59765625" style="78"/>
    <col min="4347" max="4347" width="8.19921875" style="78" customWidth="1"/>
    <col min="4348" max="4362" width="6.59765625" style="78"/>
    <col min="4363" max="4363" width="37.69921875" style="78" customWidth="1"/>
    <col min="4364" max="4602" width="6.59765625" style="78"/>
    <col min="4603" max="4603" width="8.19921875" style="78" customWidth="1"/>
    <col min="4604" max="4618" width="6.59765625" style="78"/>
    <col min="4619" max="4619" width="37.69921875" style="78" customWidth="1"/>
    <col min="4620" max="4858" width="6.59765625" style="78"/>
    <col min="4859" max="4859" width="8.19921875" style="78" customWidth="1"/>
    <col min="4860" max="4874" width="6.59765625" style="78"/>
    <col min="4875" max="4875" width="37.69921875" style="78" customWidth="1"/>
    <col min="4876" max="5114" width="6.59765625" style="78"/>
    <col min="5115" max="5115" width="8.19921875" style="78" customWidth="1"/>
    <col min="5116" max="5130" width="6.59765625" style="78"/>
    <col min="5131" max="5131" width="37.69921875" style="78" customWidth="1"/>
    <col min="5132" max="5370" width="6.59765625" style="78"/>
    <col min="5371" max="5371" width="8.19921875" style="78" customWidth="1"/>
    <col min="5372" max="5386" width="6.59765625" style="78"/>
    <col min="5387" max="5387" width="37.69921875" style="78" customWidth="1"/>
    <col min="5388" max="5626" width="6.59765625" style="78"/>
    <col min="5627" max="5627" width="8.19921875" style="78" customWidth="1"/>
    <col min="5628" max="5642" width="6.59765625" style="78"/>
    <col min="5643" max="5643" width="37.69921875" style="78" customWidth="1"/>
    <col min="5644" max="5882" width="6.59765625" style="78"/>
    <col min="5883" max="5883" width="8.19921875" style="78" customWidth="1"/>
    <col min="5884" max="5898" width="6.59765625" style="78"/>
    <col min="5899" max="5899" width="37.69921875" style="78" customWidth="1"/>
    <col min="5900" max="6138" width="6.59765625" style="78"/>
    <col min="6139" max="6139" width="8.19921875" style="78" customWidth="1"/>
    <col min="6140" max="6154" width="6.59765625" style="78"/>
    <col min="6155" max="6155" width="37.69921875" style="78" customWidth="1"/>
    <col min="6156" max="6394" width="6.59765625" style="78"/>
    <col min="6395" max="6395" width="8.19921875" style="78" customWidth="1"/>
    <col min="6396" max="6410" width="6.59765625" style="78"/>
    <col min="6411" max="6411" width="37.69921875" style="78" customWidth="1"/>
    <col min="6412" max="6650" width="6.59765625" style="78"/>
    <col min="6651" max="6651" width="8.19921875" style="78" customWidth="1"/>
    <col min="6652" max="6666" width="6.59765625" style="78"/>
    <col min="6667" max="6667" width="37.69921875" style="78" customWidth="1"/>
    <col min="6668" max="6906" width="6.59765625" style="78"/>
    <col min="6907" max="6907" width="8.19921875" style="78" customWidth="1"/>
    <col min="6908" max="6922" width="6.59765625" style="78"/>
    <col min="6923" max="6923" width="37.69921875" style="78" customWidth="1"/>
    <col min="6924" max="7162" width="6.59765625" style="78"/>
    <col min="7163" max="7163" width="8.19921875" style="78" customWidth="1"/>
    <col min="7164" max="7178" width="6.59765625" style="78"/>
    <col min="7179" max="7179" width="37.69921875" style="78" customWidth="1"/>
    <col min="7180" max="7418" width="6.59765625" style="78"/>
    <col min="7419" max="7419" width="8.19921875" style="78" customWidth="1"/>
    <col min="7420" max="7434" width="6.59765625" style="78"/>
    <col min="7435" max="7435" width="37.69921875" style="78" customWidth="1"/>
    <col min="7436" max="7674" width="6.59765625" style="78"/>
    <col min="7675" max="7675" width="8.19921875" style="78" customWidth="1"/>
    <col min="7676" max="7690" width="6.59765625" style="78"/>
    <col min="7691" max="7691" width="37.69921875" style="78" customWidth="1"/>
    <col min="7692" max="7930" width="6.59765625" style="78"/>
    <col min="7931" max="7931" width="8.19921875" style="78" customWidth="1"/>
    <col min="7932" max="7946" width="6.59765625" style="78"/>
    <col min="7947" max="7947" width="37.69921875" style="78" customWidth="1"/>
    <col min="7948" max="8186" width="6.59765625" style="78"/>
    <col min="8187" max="8187" width="8.19921875" style="78" customWidth="1"/>
    <col min="8188" max="8202" width="6.59765625" style="78"/>
    <col min="8203" max="8203" width="37.69921875" style="78" customWidth="1"/>
    <col min="8204" max="8442" width="6.59765625" style="78"/>
    <col min="8443" max="8443" width="8.19921875" style="78" customWidth="1"/>
    <col min="8444" max="8458" width="6.59765625" style="78"/>
    <col min="8459" max="8459" width="37.69921875" style="78" customWidth="1"/>
    <col min="8460" max="8698" width="6.59765625" style="78"/>
    <col min="8699" max="8699" width="8.19921875" style="78" customWidth="1"/>
    <col min="8700" max="8714" width="6.59765625" style="78"/>
    <col min="8715" max="8715" width="37.69921875" style="78" customWidth="1"/>
    <col min="8716" max="8954" width="6.59765625" style="78"/>
    <col min="8955" max="8955" width="8.19921875" style="78" customWidth="1"/>
    <col min="8956" max="8970" width="6.59765625" style="78"/>
    <col min="8971" max="8971" width="37.69921875" style="78" customWidth="1"/>
    <col min="8972" max="9210" width="6.59765625" style="78"/>
    <col min="9211" max="9211" width="8.19921875" style="78" customWidth="1"/>
    <col min="9212" max="9226" width="6.59765625" style="78"/>
    <col min="9227" max="9227" width="37.69921875" style="78" customWidth="1"/>
    <col min="9228" max="9466" width="6.59765625" style="78"/>
    <col min="9467" max="9467" width="8.19921875" style="78" customWidth="1"/>
    <col min="9468" max="9482" width="6.59765625" style="78"/>
    <col min="9483" max="9483" width="37.69921875" style="78" customWidth="1"/>
    <col min="9484" max="9722" width="6.59765625" style="78"/>
    <col min="9723" max="9723" width="8.19921875" style="78" customWidth="1"/>
    <col min="9724" max="9738" width="6.59765625" style="78"/>
    <col min="9739" max="9739" width="37.69921875" style="78" customWidth="1"/>
    <col min="9740" max="9978" width="6.59765625" style="78"/>
    <col min="9979" max="9979" width="8.19921875" style="78" customWidth="1"/>
    <col min="9980" max="9994" width="6.59765625" style="78"/>
    <col min="9995" max="9995" width="37.69921875" style="78" customWidth="1"/>
    <col min="9996" max="10234" width="6.59765625" style="78"/>
    <col min="10235" max="10235" width="8.19921875" style="78" customWidth="1"/>
    <col min="10236" max="10250" width="6.59765625" style="78"/>
    <col min="10251" max="10251" width="37.69921875" style="78" customWidth="1"/>
    <col min="10252" max="10490" width="6.59765625" style="78"/>
    <col min="10491" max="10491" width="8.19921875" style="78" customWidth="1"/>
    <col min="10492" max="10506" width="6.59765625" style="78"/>
    <col min="10507" max="10507" width="37.69921875" style="78" customWidth="1"/>
    <col min="10508" max="10746" width="6.59765625" style="78"/>
    <col min="10747" max="10747" width="8.19921875" style="78" customWidth="1"/>
    <col min="10748" max="10762" width="6.59765625" style="78"/>
    <col min="10763" max="10763" width="37.69921875" style="78" customWidth="1"/>
    <col min="10764" max="11002" width="6.59765625" style="78"/>
    <col min="11003" max="11003" width="8.19921875" style="78" customWidth="1"/>
    <col min="11004" max="11018" width="6.59765625" style="78"/>
    <col min="11019" max="11019" width="37.69921875" style="78" customWidth="1"/>
    <col min="11020" max="11258" width="6.59765625" style="78"/>
    <col min="11259" max="11259" width="8.19921875" style="78" customWidth="1"/>
    <col min="11260" max="11274" width="6.59765625" style="78"/>
    <col min="11275" max="11275" width="37.69921875" style="78" customWidth="1"/>
    <col min="11276" max="11514" width="6.59765625" style="78"/>
    <col min="11515" max="11515" width="8.19921875" style="78" customWidth="1"/>
    <col min="11516" max="11530" width="6.59765625" style="78"/>
    <col min="11531" max="11531" width="37.69921875" style="78" customWidth="1"/>
    <col min="11532" max="11770" width="6.59765625" style="78"/>
    <col min="11771" max="11771" width="8.19921875" style="78" customWidth="1"/>
    <col min="11772" max="11786" width="6.59765625" style="78"/>
    <col min="11787" max="11787" width="37.69921875" style="78" customWidth="1"/>
    <col min="11788" max="12026" width="6.59765625" style="78"/>
    <col min="12027" max="12027" width="8.19921875" style="78" customWidth="1"/>
    <col min="12028" max="12042" width="6.59765625" style="78"/>
    <col min="12043" max="12043" width="37.69921875" style="78" customWidth="1"/>
    <col min="12044" max="12282" width="6.59765625" style="78"/>
    <col min="12283" max="12283" width="8.19921875" style="78" customWidth="1"/>
    <col min="12284" max="12298" width="6.59765625" style="78"/>
    <col min="12299" max="12299" width="37.69921875" style="78" customWidth="1"/>
    <col min="12300" max="12538" width="6.59765625" style="78"/>
    <col min="12539" max="12539" width="8.19921875" style="78" customWidth="1"/>
    <col min="12540" max="12554" width="6.59765625" style="78"/>
    <col min="12555" max="12555" width="37.69921875" style="78" customWidth="1"/>
    <col min="12556" max="12794" width="6.59765625" style="78"/>
    <col min="12795" max="12795" width="8.19921875" style="78" customWidth="1"/>
    <col min="12796" max="12810" width="6.59765625" style="78"/>
    <col min="12811" max="12811" width="37.69921875" style="78" customWidth="1"/>
    <col min="12812" max="13050" width="6.59765625" style="78"/>
    <col min="13051" max="13051" width="8.19921875" style="78" customWidth="1"/>
    <col min="13052" max="13066" width="6.59765625" style="78"/>
    <col min="13067" max="13067" width="37.69921875" style="78" customWidth="1"/>
    <col min="13068" max="13306" width="6.59765625" style="78"/>
    <col min="13307" max="13307" width="8.19921875" style="78" customWidth="1"/>
    <col min="13308" max="13322" width="6.59765625" style="78"/>
    <col min="13323" max="13323" width="37.69921875" style="78" customWidth="1"/>
    <col min="13324" max="13562" width="6.59765625" style="78"/>
    <col min="13563" max="13563" width="8.19921875" style="78" customWidth="1"/>
    <col min="13564" max="13578" width="6.59765625" style="78"/>
    <col min="13579" max="13579" width="37.69921875" style="78" customWidth="1"/>
    <col min="13580" max="13818" width="6.59765625" style="78"/>
    <col min="13819" max="13819" width="8.19921875" style="78" customWidth="1"/>
    <col min="13820" max="13834" width="6.59765625" style="78"/>
    <col min="13835" max="13835" width="37.69921875" style="78" customWidth="1"/>
    <col min="13836" max="14074" width="6.59765625" style="78"/>
    <col min="14075" max="14075" width="8.19921875" style="78" customWidth="1"/>
    <col min="14076" max="14090" width="6.59765625" style="78"/>
    <col min="14091" max="14091" width="37.69921875" style="78" customWidth="1"/>
    <col min="14092" max="14330" width="6.59765625" style="78"/>
    <col min="14331" max="14331" width="8.19921875" style="78" customWidth="1"/>
    <col min="14332" max="14346" width="6.59765625" style="78"/>
    <col min="14347" max="14347" width="37.69921875" style="78" customWidth="1"/>
    <col min="14348" max="14586" width="6.59765625" style="78"/>
    <col min="14587" max="14587" width="8.19921875" style="78" customWidth="1"/>
    <col min="14588" max="14602" width="6.59765625" style="78"/>
    <col min="14603" max="14603" width="37.69921875" style="78" customWidth="1"/>
    <col min="14604" max="14842" width="6.59765625" style="78"/>
    <col min="14843" max="14843" width="8.19921875" style="78" customWidth="1"/>
    <col min="14844" max="14858" width="6.59765625" style="78"/>
    <col min="14859" max="14859" width="37.69921875" style="78" customWidth="1"/>
    <col min="14860" max="15098" width="6.59765625" style="78"/>
    <col min="15099" max="15099" width="8.19921875" style="78" customWidth="1"/>
    <col min="15100" max="15114" width="6.59765625" style="78"/>
    <col min="15115" max="15115" width="37.69921875" style="78" customWidth="1"/>
    <col min="15116" max="15354" width="6.59765625" style="78"/>
    <col min="15355" max="15355" width="8.19921875" style="78" customWidth="1"/>
    <col min="15356" max="15370" width="6.59765625" style="78"/>
    <col min="15371" max="15371" width="37.69921875" style="78" customWidth="1"/>
    <col min="15372" max="15610" width="6.59765625" style="78"/>
    <col min="15611" max="15611" width="8.19921875" style="78" customWidth="1"/>
    <col min="15612" max="15626" width="6.59765625" style="78"/>
    <col min="15627" max="15627" width="37.69921875" style="78" customWidth="1"/>
    <col min="15628" max="15866" width="6.59765625" style="78"/>
    <col min="15867" max="15867" width="8.19921875" style="78" customWidth="1"/>
    <col min="15868" max="15882" width="6.59765625" style="78"/>
    <col min="15883" max="15883" width="37.69921875" style="78" customWidth="1"/>
    <col min="15884" max="16122" width="6.59765625" style="78"/>
    <col min="16123" max="16123" width="8.19921875" style="78" customWidth="1"/>
    <col min="16124" max="16138" width="6.59765625" style="78"/>
    <col min="16139" max="16139" width="37.69921875" style="78" customWidth="1"/>
    <col min="16140" max="16384" width="6.59765625" style="78"/>
  </cols>
  <sheetData>
    <row r="1" spans="2:20" ht="15" customHeight="1">
      <c r="O1" s="256" t="s">
        <v>374</v>
      </c>
    </row>
    <row r="2" spans="2:20" s="296" customFormat="1" ht="16.2">
      <c r="B2" s="408" t="s">
        <v>389</v>
      </c>
      <c r="C2" s="408"/>
      <c r="D2" s="408"/>
      <c r="E2" s="408"/>
      <c r="F2" s="408"/>
      <c r="G2" s="408"/>
      <c r="H2" s="408"/>
      <c r="I2" s="408"/>
      <c r="J2" s="408"/>
      <c r="K2" s="408"/>
      <c r="L2" s="408"/>
      <c r="M2" s="408"/>
      <c r="N2" s="408"/>
      <c r="O2" s="408"/>
    </row>
    <row r="3" spans="2:20" s="296" customFormat="1" ht="15" customHeight="1" thickBot="1">
      <c r="B3" s="174" t="s">
        <v>354</v>
      </c>
      <c r="O3" s="256"/>
      <c r="R3" s="297" t="s">
        <v>388</v>
      </c>
    </row>
    <row r="4" spans="2:20" ht="12" customHeight="1">
      <c r="B4" s="423" t="s">
        <v>446</v>
      </c>
      <c r="C4" s="424"/>
      <c r="D4" s="424"/>
      <c r="E4" s="424"/>
      <c r="F4" s="424"/>
      <c r="G4" s="424"/>
      <c r="H4" s="424"/>
      <c r="I4" s="424"/>
      <c r="J4" s="424"/>
      <c r="K4" s="424"/>
      <c r="L4" s="424"/>
      <c r="M4" s="424"/>
      <c r="N4" s="424"/>
      <c r="O4" s="425"/>
      <c r="R4" s="83" t="s">
        <v>380</v>
      </c>
      <c r="S4" s="83" t="s">
        <v>361</v>
      </c>
      <c r="T4" s="83" t="s">
        <v>387</v>
      </c>
    </row>
    <row r="5" spans="2:20">
      <c r="B5" s="426"/>
      <c r="C5" s="427"/>
      <c r="D5" s="427"/>
      <c r="E5" s="427"/>
      <c r="F5" s="427"/>
      <c r="G5" s="427"/>
      <c r="H5" s="427"/>
      <c r="I5" s="427"/>
      <c r="J5" s="427"/>
      <c r="K5" s="427"/>
      <c r="L5" s="427"/>
      <c r="M5" s="427"/>
      <c r="N5" s="427"/>
      <c r="O5" s="428"/>
      <c r="R5" s="83" t="s">
        <v>381</v>
      </c>
      <c r="S5" s="83" t="s">
        <v>382</v>
      </c>
      <c r="T5" s="83" t="s">
        <v>384</v>
      </c>
    </row>
    <row r="6" spans="2:20">
      <c r="B6" s="426"/>
      <c r="C6" s="427"/>
      <c r="D6" s="427"/>
      <c r="E6" s="427"/>
      <c r="F6" s="427"/>
      <c r="G6" s="427"/>
      <c r="H6" s="427"/>
      <c r="I6" s="427"/>
      <c r="J6" s="427"/>
      <c r="K6" s="427"/>
      <c r="L6" s="427"/>
      <c r="M6" s="427"/>
      <c r="N6" s="427"/>
      <c r="O6" s="428"/>
      <c r="R6" s="83" t="s">
        <v>392</v>
      </c>
      <c r="S6" s="83" t="s">
        <v>383</v>
      </c>
      <c r="T6" s="83" t="s">
        <v>385</v>
      </c>
    </row>
    <row r="7" spans="2:20">
      <c r="B7" s="426"/>
      <c r="C7" s="427"/>
      <c r="D7" s="427"/>
      <c r="E7" s="427"/>
      <c r="F7" s="427"/>
      <c r="G7" s="427"/>
      <c r="H7" s="427"/>
      <c r="I7" s="427"/>
      <c r="J7" s="427"/>
      <c r="K7" s="427"/>
      <c r="L7" s="427"/>
      <c r="M7" s="427"/>
      <c r="N7" s="427"/>
      <c r="O7" s="428"/>
      <c r="R7" s="83"/>
      <c r="S7" s="83"/>
      <c r="T7" s="83" t="s">
        <v>386</v>
      </c>
    </row>
    <row r="8" spans="2:20">
      <c r="B8" s="426"/>
      <c r="C8" s="427"/>
      <c r="D8" s="427"/>
      <c r="E8" s="427"/>
      <c r="F8" s="427"/>
      <c r="G8" s="427"/>
      <c r="H8" s="427"/>
      <c r="I8" s="427"/>
      <c r="J8" s="427"/>
      <c r="K8" s="427"/>
      <c r="L8" s="427"/>
      <c r="M8" s="427"/>
      <c r="N8" s="427"/>
      <c r="O8" s="428"/>
    </row>
    <row r="9" spans="2:20" ht="12.9" customHeight="1">
      <c r="B9" s="426"/>
      <c r="C9" s="427"/>
      <c r="D9" s="427"/>
      <c r="E9" s="427"/>
      <c r="F9" s="427"/>
      <c r="G9" s="427"/>
      <c r="H9" s="427"/>
      <c r="I9" s="427"/>
      <c r="J9" s="427"/>
      <c r="K9" s="427"/>
      <c r="L9" s="427"/>
      <c r="M9" s="427"/>
      <c r="N9" s="427"/>
      <c r="O9" s="428"/>
    </row>
    <row r="10" spans="2:20" ht="12.9" customHeight="1">
      <c r="B10" s="426"/>
      <c r="C10" s="427"/>
      <c r="D10" s="427"/>
      <c r="E10" s="427"/>
      <c r="F10" s="427"/>
      <c r="G10" s="427"/>
      <c r="H10" s="427"/>
      <c r="I10" s="427"/>
      <c r="J10" s="427"/>
      <c r="K10" s="427"/>
      <c r="L10" s="427"/>
      <c r="M10" s="427"/>
      <c r="N10" s="427"/>
      <c r="O10" s="428"/>
    </row>
    <row r="11" spans="2:20" ht="12.9" customHeight="1">
      <c r="B11" s="426"/>
      <c r="C11" s="427"/>
      <c r="D11" s="427"/>
      <c r="E11" s="427"/>
      <c r="F11" s="427"/>
      <c r="G11" s="427"/>
      <c r="H11" s="427"/>
      <c r="I11" s="427"/>
      <c r="J11" s="427"/>
      <c r="K11" s="427"/>
      <c r="L11" s="427"/>
      <c r="M11" s="427"/>
      <c r="N11" s="427"/>
      <c r="O11" s="428"/>
    </row>
    <row r="12" spans="2:20" ht="12.9" customHeight="1" thickBot="1">
      <c r="B12" s="429"/>
      <c r="C12" s="430"/>
      <c r="D12" s="430"/>
      <c r="E12" s="430"/>
      <c r="F12" s="430"/>
      <c r="G12" s="430"/>
      <c r="H12" s="430"/>
      <c r="I12" s="430"/>
      <c r="J12" s="430"/>
      <c r="K12" s="430"/>
      <c r="L12" s="430"/>
      <c r="M12" s="430"/>
      <c r="N12" s="430"/>
      <c r="O12" s="431"/>
    </row>
    <row r="13" spans="2:20" ht="12.9" customHeight="1">
      <c r="C13" s="296"/>
      <c r="D13" s="296"/>
      <c r="E13" s="296"/>
    </row>
    <row r="14" spans="2:20" ht="12.9" customHeight="1">
      <c r="B14" s="409" t="s">
        <v>355</v>
      </c>
      <c r="C14" s="409" t="s">
        <v>356</v>
      </c>
      <c r="D14" s="412" t="s">
        <v>357</v>
      </c>
      <c r="E14" s="93"/>
      <c r="F14" s="415" t="s">
        <v>442</v>
      </c>
      <c r="G14" s="94" t="s">
        <v>358</v>
      </c>
      <c r="H14" s="95"/>
      <c r="I14" s="95"/>
      <c r="J14" s="95"/>
      <c r="K14" s="95"/>
      <c r="L14" s="95"/>
      <c r="M14" s="95"/>
      <c r="N14" s="96"/>
      <c r="O14" s="418" t="s">
        <v>359</v>
      </c>
    </row>
    <row r="15" spans="2:20" ht="12.9" customHeight="1">
      <c r="B15" s="410"/>
      <c r="C15" s="410"/>
      <c r="D15" s="413"/>
      <c r="E15" s="169"/>
      <c r="F15" s="416"/>
      <c r="G15" s="421" t="s">
        <v>360</v>
      </c>
      <c r="H15" s="412" t="s">
        <v>447</v>
      </c>
      <c r="I15" s="432" t="s">
        <v>391</v>
      </c>
      <c r="J15" s="172" t="s">
        <v>362</v>
      </c>
      <c r="K15" s="171" t="s">
        <v>363</v>
      </c>
      <c r="L15" s="419" t="s">
        <v>364</v>
      </c>
      <c r="M15" s="413" t="s">
        <v>365</v>
      </c>
      <c r="N15" s="416" t="s">
        <v>448</v>
      </c>
      <c r="O15" s="419"/>
    </row>
    <row r="16" spans="2:20" ht="12.9" customHeight="1" thickBot="1">
      <c r="B16" s="411"/>
      <c r="C16" s="411"/>
      <c r="D16" s="414"/>
      <c r="E16" s="170"/>
      <c r="F16" s="417"/>
      <c r="G16" s="422"/>
      <c r="H16" s="414"/>
      <c r="I16" s="433"/>
      <c r="J16" s="173" t="s">
        <v>366</v>
      </c>
      <c r="K16" s="173" t="s">
        <v>367</v>
      </c>
      <c r="L16" s="420"/>
      <c r="M16" s="414"/>
      <c r="N16" s="417"/>
      <c r="O16" s="420"/>
      <c r="Q16" s="298"/>
    </row>
    <row r="17" spans="2:17" ht="12.9" customHeight="1" thickTop="1">
      <c r="B17" s="79" t="s">
        <v>368</v>
      </c>
      <c r="C17" s="110">
        <v>1</v>
      </c>
      <c r="D17" s="80" t="s">
        <v>317</v>
      </c>
      <c r="E17" s="79" t="s">
        <v>369</v>
      </c>
      <c r="F17" s="107"/>
      <c r="G17" s="108"/>
      <c r="H17" s="81"/>
      <c r="I17" s="81"/>
      <c r="J17" s="102"/>
      <c r="K17" s="83"/>
      <c r="L17" s="82"/>
      <c r="M17" s="83"/>
      <c r="N17" s="84"/>
      <c r="O17" s="100"/>
    </row>
    <row r="18" spans="2:17" ht="12.9" customHeight="1">
      <c r="B18" s="85"/>
      <c r="C18" s="111"/>
      <c r="D18" s="77"/>
      <c r="E18" s="85"/>
      <c r="F18" s="107"/>
      <c r="G18" s="108"/>
      <c r="H18" s="81"/>
      <c r="I18" s="81"/>
      <c r="J18" s="102"/>
      <c r="K18" s="83"/>
      <c r="L18" s="82"/>
      <c r="M18" s="83"/>
      <c r="N18" s="84"/>
      <c r="O18" s="100"/>
    </row>
    <row r="19" spans="2:17" ht="12.9" customHeight="1">
      <c r="B19" s="85"/>
      <c r="C19" s="111"/>
      <c r="D19" s="77"/>
      <c r="E19" s="85"/>
      <c r="F19" s="107"/>
      <c r="G19" s="108"/>
      <c r="H19" s="81"/>
      <c r="I19" s="81"/>
      <c r="J19" s="102"/>
      <c r="K19" s="83"/>
      <c r="L19" s="82"/>
      <c r="M19" s="83"/>
      <c r="N19" s="84"/>
      <c r="O19" s="100"/>
    </row>
    <row r="20" spans="2:17" ht="12.9" customHeight="1">
      <c r="B20" s="85"/>
      <c r="C20" s="111"/>
      <c r="D20" s="77"/>
      <c r="E20" s="85"/>
      <c r="F20" s="107"/>
      <c r="G20" s="108"/>
      <c r="H20" s="81"/>
      <c r="I20" s="81"/>
      <c r="J20" s="102"/>
      <c r="K20" s="83"/>
      <c r="L20" s="82"/>
      <c r="M20" s="83"/>
      <c r="N20" s="84"/>
      <c r="O20" s="100"/>
    </row>
    <row r="21" spans="2:17" ht="12.9" customHeight="1">
      <c r="B21" s="85"/>
      <c r="C21" s="111"/>
      <c r="D21" s="77"/>
      <c r="E21" s="85"/>
      <c r="F21" s="107"/>
      <c r="G21" s="108"/>
      <c r="H21" s="81"/>
      <c r="I21" s="81"/>
      <c r="J21" s="102"/>
      <c r="K21" s="83"/>
      <c r="L21" s="82"/>
      <c r="M21" s="83"/>
      <c r="N21" s="84"/>
      <c r="O21" s="100"/>
    </row>
    <row r="22" spans="2:17" ht="12.9" customHeight="1">
      <c r="B22" s="85"/>
      <c r="C22" s="111"/>
      <c r="D22" s="77"/>
      <c r="E22" s="86"/>
      <c r="F22" s="107"/>
      <c r="G22" s="108"/>
      <c r="H22" s="81"/>
      <c r="I22" s="81"/>
      <c r="J22" s="102"/>
      <c r="K22" s="83"/>
      <c r="L22" s="82"/>
      <c r="M22" s="83"/>
      <c r="N22" s="84"/>
      <c r="O22" s="100"/>
      <c r="Q22" s="299"/>
    </row>
    <row r="23" spans="2:17" ht="12.9" customHeight="1">
      <c r="B23" s="85"/>
      <c r="C23" s="111"/>
      <c r="D23" s="77"/>
      <c r="E23" s="85" t="s">
        <v>370</v>
      </c>
      <c r="F23" s="104" t="s">
        <v>371</v>
      </c>
      <c r="G23" s="100"/>
      <c r="H23" s="97"/>
      <c r="I23" s="98"/>
      <c r="J23" s="102"/>
      <c r="K23" s="83"/>
      <c r="L23" s="82"/>
      <c r="M23" s="83"/>
      <c r="N23" s="87"/>
      <c r="O23" s="100"/>
      <c r="Q23" s="298"/>
    </row>
    <row r="24" spans="2:17" ht="12.9" customHeight="1">
      <c r="B24" s="85"/>
      <c r="C24" s="111"/>
      <c r="D24" s="77"/>
      <c r="E24" s="85"/>
      <c r="F24" s="104"/>
      <c r="G24" s="100"/>
      <c r="H24" s="97"/>
      <c r="I24" s="98"/>
      <c r="J24" s="102"/>
      <c r="K24" s="83"/>
      <c r="L24" s="82"/>
      <c r="M24" s="83"/>
      <c r="N24" s="87"/>
      <c r="O24" s="100"/>
      <c r="Q24" s="298"/>
    </row>
    <row r="25" spans="2:17" ht="12.9" customHeight="1">
      <c r="B25" s="85"/>
      <c r="C25" s="111"/>
      <c r="D25" s="77"/>
      <c r="E25" s="85"/>
      <c r="F25" s="104"/>
      <c r="G25" s="100"/>
      <c r="H25" s="97"/>
      <c r="I25" s="98"/>
      <c r="J25" s="102"/>
      <c r="K25" s="83"/>
      <c r="L25" s="82"/>
      <c r="M25" s="83"/>
      <c r="N25" s="87"/>
      <c r="O25" s="100"/>
      <c r="Q25" s="298"/>
    </row>
    <row r="26" spans="2:17" ht="12.9" customHeight="1">
      <c r="B26" s="85"/>
      <c r="C26" s="111"/>
      <c r="D26" s="77"/>
      <c r="E26" s="85"/>
      <c r="F26" s="104"/>
      <c r="G26" s="100"/>
      <c r="H26" s="97"/>
      <c r="I26" s="98"/>
      <c r="J26" s="102"/>
      <c r="K26" s="83"/>
      <c r="L26" s="82"/>
      <c r="M26" s="83"/>
      <c r="N26" s="87"/>
      <c r="O26" s="100"/>
      <c r="Q26" s="298"/>
    </row>
    <row r="27" spans="2:17" ht="12.9" customHeight="1">
      <c r="B27" s="85"/>
      <c r="C27" s="111"/>
      <c r="D27" s="77"/>
      <c r="E27" s="85"/>
      <c r="F27" s="104"/>
      <c r="G27" s="100"/>
      <c r="H27" s="97"/>
      <c r="I27" s="98"/>
      <c r="J27" s="102"/>
      <c r="K27" s="83"/>
      <c r="L27" s="82"/>
      <c r="M27" s="83"/>
      <c r="N27" s="87"/>
      <c r="O27" s="100"/>
      <c r="Q27" s="298"/>
    </row>
    <row r="28" spans="2:17" ht="13.5" customHeight="1" thickBot="1">
      <c r="B28" s="85"/>
      <c r="C28" s="112"/>
      <c r="D28" s="89"/>
      <c r="E28" s="88"/>
      <c r="F28" s="105"/>
      <c r="G28" s="106"/>
      <c r="H28" s="99"/>
      <c r="I28" s="99"/>
      <c r="J28" s="103"/>
      <c r="K28" s="90"/>
      <c r="L28" s="91"/>
      <c r="M28" s="90"/>
      <c r="N28" s="92"/>
      <c r="O28" s="101"/>
    </row>
    <row r="29" spans="2:17" ht="12.9" customHeight="1" thickTop="1">
      <c r="B29" s="79" t="s">
        <v>368</v>
      </c>
      <c r="C29" s="110">
        <v>2</v>
      </c>
      <c r="D29" s="80" t="s">
        <v>373</v>
      </c>
      <c r="E29" s="79" t="s">
        <v>369</v>
      </c>
      <c r="F29" s="107"/>
      <c r="G29" s="108"/>
      <c r="H29" s="81"/>
      <c r="I29" s="81"/>
      <c r="J29" s="102"/>
      <c r="K29" s="83"/>
      <c r="L29" s="82"/>
      <c r="M29" s="83"/>
      <c r="N29" s="84"/>
      <c r="O29" s="100"/>
    </row>
    <row r="30" spans="2:17" ht="12.9" customHeight="1">
      <c r="B30" s="85"/>
      <c r="C30" s="111"/>
      <c r="D30" s="77"/>
      <c r="E30" s="85"/>
      <c r="F30" s="107"/>
      <c r="G30" s="108"/>
      <c r="H30" s="81"/>
      <c r="I30" s="81"/>
      <c r="J30" s="102"/>
      <c r="K30" s="83"/>
      <c r="L30" s="82"/>
      <c r="M30" s="83"/>
      <c r="N30" s="84"/>
      <c r="O30" s="100"/>
    </row>
    <row r="31" spans="2:17" ht="12.9" customHeight="1">
      <c r="B31" s="85"/>
      <c r="C31" s="111"/>
      <c r="D31" s="77"/>
      <c r="E31" s="85"/>
      <c r="F31" s="107"/>
      <c r="G31" s="108"/>
      <c r="H31" s="81"/>
      <c r="I31" s="81"/>
      <c r="J31" s="102"/>
      <c r="K31" s="83"/>
      <c r="L31" s="82"/>
      <c r="M31" s="83"/>
      <c r="N31" s="84"/>
      <c r="O31" s="100"/>
    </row>
    <row r="32" spans="2:17" ht="12.9" customHeight="1">
      <c r="B32" s="85"/>
      <c r="C32" s="111"/>
      <c r="D32" s="77"/>
      <c r="E32" s="85"/>
      <c r="F32" s="107"/>
      <c r="G32" s="108"/>
      <c r="H32" s="81"/>
      <c r="I32" s="81"/>
      <c r="J32" s="102"/>
      <c r="K32" s="83"/>
      <c r="L32" s="82"/>
      <c r="M32" s="83"/>
      <c r="N32" s="84"/>
      <c r="O32" s="100"/>
    </row>
    <row r="33" spans="2:17" ht="12.9" customHeight="1">
      <c r="B33" s="85"/>
      <c r="C33" s="111"/>
      <c r="D33" s="77"/>
      <c r="E33" s="85"/>
      <c r="F33" s="107"/>
      <c r="G33" s="108"/>
      <c r="H33" s="81"/>
      <c r="I33" s="81"/>
      <c r="J33" s="102"/>
      <c r="K33" s="83"/>
      <c r="L33" s="82"/>
      <c r="M33" s="83"/>
      <c r="N33" s="84"/>
      <c r="O33" s="100"/>
    </row>
    <row r="34" spans="2:17" ht="12.9" customHeight="1">
      <c r="B34" s="85"/>
      <c r="C34" s="111"/>
      <c r="D34" s="77"/>
      <c r="E34" s="86"/>
      <c r="F34" s="107"/>
      <c r="G34" s="108"/>
      <c r="H34" s="81"/>
      <c r="I34" s="81"/>
      <c r="J34" s="102"/>
      <c r="K34" s="83"/>
      <c r="L34" s="82"/>
      <c r="M34" s="83"/>
      <c r="N34" s="84"/>
      <c r="O34" s="100"/>
      <c r="Q34" s="299"/>
    </row>
    <row r="35" spans="2:17" ht="12.9" customHeight="1">
      <c r="B35" s="85"/>
      <c r="C35" s="111"/>
      <c r="D35" s="77"/>
      <c r="E35" s="85" t="s">
        <v>370</v>
      </c>
      <c r="F35" s="104" t="s">
        <v>371</v>
      </c>
      <c r="G35" s="100"/>
      <c r="H35" s="97"/>
      <c r="I35" s="98"/>
      <c r="J35" s="102"/>
      <c r="K35" s="83"/>
      <c r="L35" s="82"/>
      <c r="M35" s="83"/>
      <c r="N35" s="87"/>
      <c r="O35" s="100"/>
      <c r="Q35" s="298"/>
    </row>
    <row r="36" spans="2:17" ht="12.9" customHeight="1">
      <c r="B36" s="85"/>
      <c r="C36" s="111"/>
      <c r="D36" s="77"/>
      <c r="E36" s="85"/>
      <c r="F36" s="104"/>
      <c r="G36" s="100"/>
      <c r="H36" s="97"/>
      <c r="I36" s="98"/>
      <c r="J36" s="102"/>
      <c r="K36" s="83"/>
      <c r="L36" s="82"/>
      <c r="M36" s="83"/>
      <c r="N36" s="87"/>
      <c r="O36" s="100"/>
      <c r="Q36" s="298"/>
    </row>
    <row r="37" spans="2:17" ht="12.9" customHeight="1">
      <c r="B37" s="85"/>
      <c r="C37" s="111"/>
      <c r="D37" s="77"/>
      <c r="E37" s="85"/>
      <c r="F37" s="104"/>
      <c r="G37" s="100"/>
      <c r="H37" s="97"/>
      <c r="I37" s="98"/>
      <c r="J37" s="102"/>
      <c r="K37" s="83"/>
      <c r="L37" s="82"/>
      <c r="M37" s="83"/>
      <c r="N37" s="87"/>
      <c r="O37" s="100"/>
      <c r="Q37" s="298"/>
    </row>
    <row r="38" spans="2:17" ht="12.9" customHeight="1">
      <c r="B38" s="85"/>
      <c r="C38" s="111"/>
      <c r="D38" s="77"/>
      <c r="E38" s="85"/>
      <c r="F38" s="104"/>
      <c r="G38" s="100"/>
      <c r="H38" s="97"/>
      <c r="I38" s="98"/>
      <c r="J38" s="102"/>
      <c r="K38" s="83"/>
      <c r="L38" s="82"/>
      <c r="M38" s="83"/>
      <c r="N38" s="87"/>
      <c r="O38" s="100"/>
      <c r="Q38" s="298"/>
    </row>
    <row r="39" spans="2:17" ht="12.9" customHeight="1">
      <c r="B39" s="85"/>
      <c r="C39" s="111"/>
      <c r="D39" s="77"/>
      <c r="E39" s="85"/>
      <c r="F39" s="104"/>
      <c r="G39" s="100"/>
      <c r="H39" s="97"/>
      <c r="I39" s="98"/>
      <c r="J39" s="102"/>
      <c r="K39" s="83"/>
      <c r="L39" s="82"/>
      <c r="M39" s="83"/>
      <c r="N39" s="87"/>
      <c r="O39" s="100"/>
      <c r="Q39" s="298"/>
    </row>
    <row r="40" spans="2:17" ht="13.5" customHeight="1" thickBot="1">
      <c r="B40" s="85"/>
      <c r="C40" s="112"/>
      <c r="D40" s="89"/>
      <c r="E40" s="88"/>
      <c r="F40" s="105"/>
      <c r="G40" s="106"/>
      <c r="H40" s="99"/>
      <c r="I40" s="99"/>
      <c r="J40" s="103"/>
      <c r="K40" s="90"/>
      <c r="L40" s="91"/>
      <c r="M40" s="90"/>
      <c r="N40" s="92"/>
      <c r="O40" s="101"/>
    </row>
    <row r="41" spans="2:17" ht="12.9" customHeight="1" thickTop="1">
      <c r="B41" s="79" t="s">
        <v>368</v>
      </c>
      <c r="C41" s="110">
        <v>3</v>
      </c>
      <c r="D41" s="80" t="s">
        <v>375</v>
      </c>
      <c r="E41" s="79" t="s">
        <v>369</v>
      </c>
      <c r="F41" s="107"/>
      <c r="G41" s="108"/>
      <c r="H41" s="81"/>
      <c r="I41" s="81"/>
      <c r="J41" s="102"/>
      <c r="K41" s="83"/>
      <c r="L41" s="82"/>
      <c r="M41" s="83"/>
      <c r="N41" s="84"/>
      <c r="O41" s="100"/>
    </row>
    <row r="42" spans="2:17" ht="12.9" customHeight="1">
      <c r="B42" s="85"/>
      <c r="C42" s="111"/>
      <c r="D42" s="77"/>
      <c r="E42" s="85"/>
      <c r="F42" s="107"/>
      <c r="G42" s="108"/>
      <c r="H42" s="81"/>
      <c r="I42" s="81"/>
      <c r="J42" s="102"/>
      <c r="K42" s="83"/>
      <c r="L42" s="82"/>
      <c r="M42" s="83"/>
      <c r="N42" s="84"/>
      <c r="O42" s="100"/>
    </row>
    <row r="43" spans="2:17" ht="12.9" customHeight="1">
      <c r="B43" s="85"/>
      <c r="C43" s="111"/>
      <c r="D43" s="77"/>
      <c r="E43" s="85"/>
      <c r="F43" s="107"/>
      <c r="G43" s="108"/>
      <c r="H43" s="81"/>
      <c r="I43" s="81"/>
      <c r="J43" s="102"/>
      <c r="K43" s="83"/>
      <c r="L43" s="82"/>
      <c r="M43" s="83"/>
      <c r="N43" s="84"/>
      <c r="O43" s="100"/>
    </row>
    <row r="44" spans="2:17" ht="12.9" customHeight="1">
      <c r="B44" s="85"/>
      <c r="C44" s="111"/>
      <c r="D44" s="77"/>
      <c r="E44" s="85"/>
      <c r="F44" s="107"/>
      <c r="G44" s="108"/>
      <c r="H44" s="81"/>
      <c r="I44" s="81"/>
      <c r="J44" s="102"/>
      <c r="K44" s="83"/>
      <c r="L44" s="82"/>
      <c r="M44" s="83"/>
      <c r="N44" s="84"/>
      <c r="O44" s="100"/>
    </row>
    <row r="45" spans="2:17" ht="12.9" customHeight="1">
      <c r="B45" s="85"/>
      <c r="C45" s="111"/>
      <c r="D45" s="77"/>
      <c r="E45" s="85"/>
      <c r="F45" s="107"/>
      <c r="G45" s="108"/>
      <c r="H45" s="81"/>
      <c r="I45" s="81"/>
      <c r="J45" s="102"/>
      <c r="K45" s="83"/>
      <c r="L45" s="82"/>
      <c r="M45" s="83"/>
      <c r="N45" s="84"/>
      <c r="O45" s="100"/>
    </row>
    <row r="46" spans="2:17" ht="12.9" customHeight="1">
      <c r="B46" s="85"/>
      <c r="C46" s="111"/>
      <c r="D46" s="77"/>
      <c r="E46" s="86"/>
      <c r="F46" s="107"/>
      <c r="G46" s="108"/>
      <c r="H46" s="81"/>
      <c r="I46" s="81"/>
      <c r="J46" s="102"/>
      <c r="K46" s="83"/>
      <c r="L46" s="82"/>
      <c r="M46" s="83"/>
      <c r="N46" s="84"/>
      <c r="O46" s="100"/>
      <c r="Q46" s="299"/>
    </row>
    <row r="47" spans="2:17" ht="12.9" customHeight="1">
      <c r="B47" s="85"/>
      <c r="C47" s="111"/>
      <c r="D47" s="77"/>
      <c r="E47" s="85" t="s">
        <v>370</v>
      </c>
      <c r="F47" s="104" t="s">
        <v>371</v>
      </c>
      <c r="G47" s="100"/>
      <c r="H47" s="97"/>
      <c r="I47" s="98"/>
      <c r="J47" s="102"/>
      <c r="K47" s="83"/>
      <c r="L47" s="82"/>
      <c r="M47" s="83"/>
      <c r="N47" s="87"/>
      <c r="O47" s="100"/>
      <c r="Q47" s="298"/>
    </row>
    <row r="48" spans="2:17" ht="12.9" customHeight="1">
      <c r="B48" s="85"/>
      <c r="C48" s="111"/>
      <c r="D48" s="77"/>
      <c r="E48" s="85"/>
      <c r="F48" s="104"/>
      <c r="G48" s="100"/>
      <c r="H48" s="97"/>
      <c r="I48" s="98"/>
      <c r="J48" s="102"/>
      <c r="K48" s="83"/>
      <c r="L48" s="82"/>
      <c r="M48" s="83"/>
      <c r="N48" s="87"/>
      <c r="O48" s="100"/>
      <c r="Q48" s="298"/>
    </row>
    <row r="49" spans="2:17" ht="12.9" customHeight="1">
      <c r="B49" s="85"/>
      <c r="C49" s="111"/>
      <c r="D49" s="77"/>
      <c r="E49" s="85"/>
      <c r="F49" s="104"/>
      <c r="G49" s="100"/>
      <c r="H49" s="97"/>
      <c r="I49" s="98"/>
      <c r="J49" s="102"/>
      <c r="K49" s="83"/>
      <c r="L49" s="82"/>
      <c r="M49" s="83"/>
      <c r="N49" s="87"/>
      <c r="O49" s="100"/>
      <c r="Q49" s="298"/>
    </row>
    <row r="50" spans="2:17" ht="12.9" customHeight="1">
      <c r="B50" s="85"/>
      <c r="C50" s="111"/>
      <c r="D50" s="77"/>
      <c r="E50" s="85"/>
      <c r="F50" s="104"/>
      <c r="G50" s="100"/>
      <c r="H50" s="97"/>
      <c r="I50" s="98"/>
      <c r="J50" s="102"/>
      <c r="K50" s="83"/>
      <c r="L50" s="82"/>
      <c r="M50" s="83"/>
      <c r="N50" s="87"/>
      <c r="O50" s="100"/>
      <c r="Q50" s="298"/>
    </row>
    <row r="51" spans="2:17" ht="12.9" customHeight="1">
      <c r="B51" s="85"/>
      <c r="C51" s="111"/>
      <c r="D51" s="77"/>
      <c r="E51" s="85"/>
      <c r="F51" s="104"/>
      <c r="G51" s="100"/>
      <c r="H51" s="97"/>
      <c r="I51" s="98"/>
      <c r="J51" s="102"/>
      <c r="K51" s="83"/>
      <c r="L51" s="82"/>
      <c r="M51" s="83"/>
      <c r="N51" s="87"/>
      <c r="O51" s="100"/>
      <c r="Q51" s="298"/>
    </row>
    <row r="52" spans="2:17" ht="13.5" customHeight="1" thickBot="1">
      <c r="B52" s="85"/>
      <c r="C52" s="112"/>
      <c r="D52" s="89"/>
      <c r="E52" s="88"/>
      <c r="F52" s="105"/>
      <c r="G52" s="106"/>
      <c r="H52" s="99"/>
      <c r="I52" s="99"/>
      <c r="J52" s="103"/>
      <c r="K52" s="90"/>
      <c r="L52" s="91"/>
      <c r="M52" s="90"/>
      <c r="N52" s="92"/>
      <c r="O52" s="101"/>
    </row>
    <row r="53" spans="2:17" ht="12.9" customHeight="1" thickTop="1">
      <c r="B53" s="79" t="s">
        <v>368</v>
      </c>
      <c r="C53" s="110">
        <v>4</v>
      </c>
      <c r="D53" s="80" t="s">
        <v>376</v>
      </c>
      <c r="E53" s="79" t="s">
        <v>369</v>
      </c>
      <c r="F53" s="107"/>
      <c r="G53" s="108"/>
      <c r="H53" s="81"/>
      <c r="I53" s="81"/>
      <c r="J53" s="102"/>
      <c r="K53" s="83"/>
      <c r="L53" s="82"/>
      <c r="M53" s="83"/>
      <c r="N53" s="84"/>
      <c r="O53" s="100"/>
    </row>
    <row r="54" spans="2:17" ht="12.9" customHeight="1">
      <c r="B54" s="85"/>
      <c r="C54" s="111"/>
      <c r="D54" s="77"/>
      <c r="E54" s="85"/>
      <c r="F54" s="107"/>
      <c r="G54" s="108"/>
      <c r="H54" s="81"/>
      <c r="I54" s="81"/>
      <c r="J54" s="102"/>
      <c r="K54" s="83"/>
      <c r="L54" s="82"/>
      <c r="M54" s="83"/>
      <c r="N54" s="84"/>
      <c r="O54" s="100"/>
    </row>
    <row r="55" spans="2:17" ht="12.9" customHeight="1">
      <c r="B55" s="85"/>
      <c r="C55" s="111"/>
      <c r="D55" s="77"/>
      <c r="E55" s="85"/>
      <c r="F55" s="107"/>
      <c r="G55" s="108"/>
      <c r="H55" s="81"/>
      <c r="I55" s="81"/>
      <c r="J55" s="102"/>
      <c r="K55" s="83"/>
      <c r="L55" s="82"/>
      <c r="M55" s="83"/>
      <c r="N55" s="84"/>
      <c r="O55" s="100"/>
    </row>
    <row r="56" spans="2:17" ht="12.9" customHeight="1">
      <c r="B56" s="85"/>
      <c r="C56" s="111"/>
      <c r="D56" s="77"/>
      <c r="E56" s="85"/>
      <c r="F56" s="107"/>
      <c r="G56" s="108"/>
      <c r="H56" s="81"/>
      <c r="I56" s="81"/>
      <c r="J56" s="102"/>
      <c r="K56" s="83"/>
      <c r="L56" s="82"/>
      <c r="M56" s="83"/>
      <c r="N56" s="84"/>
      <c r="O56" s="100"/>
    </row>
    <row r="57" spans="2:17" ht="12.9" customHeight="1">
      <c r="B57" s="85"/>
      <c r="C57" s="111"/>
      <c r="D57" s="77"/>
      <c r="E57" s="85"/>
      <c r="F57" s="107"/>
      <c r="G57" s="108"/>
      <c r="H57" s="81"/>
      <c r="I57" s="81"/>
      <c r="J57" s="102"/>
      <c r="K57" s="83"/>
      <c r="L57" s="82"/>
      <c r="M57" s="83"/>
      <c r="N57" s="84"/>
      <c r="O57" s="100"/>
    </row>
    <row r="58" spans="2:17" ht="12.9" customHeight="1">
      <c r="B58" s="85"/>
      <c r="C58" s="111"/>
      <c r="D58" s="77"/>
      <c r="E58" s="86"/>
      <c r="F58" s="107"/>
      <c r="G58" s="108"/>
      <c r="H58" s="81"/>
      <c r="I58" s="81"/>
      <c r="J58" s="102"/>
      <c r="K58" s="83"/>
      <c r="L58" s="82"/>
      <c r="M58" s="83"/>
      <c r="N58" s="84"/>
      <c r="O58" s="100"/>
      <c r="Q58" s="299"/>
    </row>
    <row r="59" spans="2:17" ht="12.9" customHeight="1">
      <c r="B59" s="85"/>
      <c r="C59" s="111"/>
      <c r="D59" s="77"/>
      <c r="E59" s="85" t="s">
        <v>370</v>
      </c>
      <c r="F59" s="104" t="s">
        <v>371</v>
      </c>
      <c r="G59" s="100"/>
      <c r="H59" s="97"/>
      <c r="I59" s="98"/>
      <c r="J59" s="102"/>
      <c r="K59" s="83"/>
      <c r="L59" s="82"/>
      <c r="M59" s="83"/>
      <c r="N59" s="87"/>
      <c r="O59" s="100"/>
      <c r="Q59" s="298"/>
    </row>
    <row r="60" spans="2:17" ht="12.9" customHeight="1">
      <c r="B60" s="85"/>
      <c r="C60" s="111"/>
      <c r="D60" s="77"/>
      <c r="E60" s="85"/>
      <c r="F60" s="104"/>
      <c r="G60" s="100"/>
      <c r="H60" s="97"/>
      <c r="I60" s="98"/>
      <c r="J60" s="102"/>
      <c r="K60" s="83"/>
      <c r="L60" s="82"/>
      <c r="M60" s="83"/>
      <c r="N60" s="87"/>
      <c r="O60" s="100"/>
      <c r="Q60" s="298"/>
    </row>
    <row r="61" spans="2:17" ht="12.9" customHeight="1">
      <c r="B61" s="85"/>
      <c r="C61" s="111"/>
      <c r="D61" s="77"/>
      <c r="E61" s="85"/>
      <c r="F61" s="104"/>
      <c r="G61" s="100"/>
      <c r="H61" s="97"/>
      <c r="I61" s="98"/>
      <c r="J61" s="102"/>
      <c r="K61" s="83"/>
      <c r="L61" s="82"/>
      <c r="M61" s="83"/>
      <c r="N61" s="87"/>
      <c r="O61" s="100"/>
      <c r="Q61" s="298"/>
    </row>
    <row r="62" spans="2:17" ht="12.9" customHeight="1">
      <c r="B62" s="85"/>
      <c r="C62" s="111"/>
      <c r="D62" s="77"/>
      <c r="E62" s="85"/>
      <c r="F62" s="104"/>
      <c r="G62" s="100"/>
      <c r="H62" s="97"/>
      <c r="I62" s="98"/>
      <c r="J62" s="102"/>
      <c r="K62" s="83"/>
      <c r="L62" s="82"/>
      <c r="M62" s="83"/>
      <c r="N62" s="87"/>
      <c r="O62" s="100"/>
      <c r="Q62" s="298"/>
    </row>
    <row r="63" spans="2:17" ht="12.9" customHeight="1">
      <c r="B63" s="85"/>
      <c r="C63" s="111"/>
      <c r="D63" s="77"/>
      <c r="E63" s="85"/>
      <c r="F63" s="104"/>
      <c r="G63" s="100"/>
      <c r="H63" s="97"/>
      <c r="I63" s="98"/>
      <c r="J63" s="102"/>
      <c r="K63" s="83"/>
      <c r="L63" s="82"/>
      <c r="M63" s="83"/>
      <c r="N63" s="87"/>
      <c r="O63" s="100"/>
      <c r="Q63" s="298"/>
    </row>
    <row r="64" spans="2:17" ht="13.5" customHeight="1" thickBot="1">
      <c r="B64" s="85"/>
      <c r="C64" s="112"/>
      <c r="D64" s="89"/>
      <c r="E64" s="88"/>
      <c r="F64" s="105"/>
      <c r="G64" s="106"/>
      <c r="H64" s="99"/>
      <c r="I64" s="99"/>
      <c r="J64" s="103"/>
      <c r="K64" s="90"/>
      <c r="L64" s="91"/>
      <c r="M64" s="90"/>
      <c r="N64" s="92"/>
      <c r="O64" s="101"/>
    </row>
    <row r="65" spans="2:17" ht="12.9" customHeight="1" thickTop="1">
      <c r="B65" s="79" t="s">
        <v>368</v>
      </c>
      <c r="C65" s="110">
        <v>5</v>
      </c>
      <c r="D65" s="80" t="s">
        <v>377</v>
      </c>
      <c r="E65" s="79" t="s">
        <v>369</v>
      </c>
      <c r="F65" s="107"/>
      <c r="G65" s="108"/>
      <c r="H65" s="81"/>
      <c r="I65" s="81"/>
      <c r="J65" s="102"/>
      <c r="K65" s="83"/>
      <c r="L65" s="82"/>
      <c r="M65" s="83"/>
      <c r="N65" s="84"/>
      <c r="O65" s="100"/>
    </row>
    <row r="66" spans="2:17" ht="12.9" customHeight="1">
      <c r="B66" s="85"/>
      <c r="C66" s="111"/>
      <c r="D66" s="77"/>
      <c r="E66" s="85"/>
      <c r="F66" s="107"/>
      <c r="G66" s="108"/>
      <c r="H66" s="81"/>
      <c r="I66" s="81"/>
      <c r="J66" s="102"/>
      <c r="K66" s="83"/>
      <c r="L66" s="82"/>
      <c r="M66" s="83"/>
      <c r="N66" s="84"/>
      <c r="O66" s="100"/>
    </row>
    <row r="67" spans="2:17" ht="12.9" customHeight="1">
      <c r="B67" s="85"/>
      <c r="C67" s="111"/>
      <c r="D67" s="77"/>
      <c r="E67" s="85"/>
      <c r="F67" s="107"/>
      <c r="G67" s="108"/>
      <c r="H67" s="81"/>
      <c r="I67" s="81"/>
      <c r="J67" s="102"/>
      <c r="K67" s="83"/>
      <c r="L67" s="82"/>
      <c r="M67" s="83"/>
      <c r="N67" s="84"/>
      <c r="O67" s="100"/>
    </row>
    <row r="68" spans="2:17" ht="12.9" customHeight="1">
      <c r="B68" s="85"/>
      <c r="C68" s="111"/>
      <c r="D68" s="77"/>
      <c r="E68" s="85"/>
      <c r="F68" s="107"/>
      <c r="G68" s="108"/>
      <c r="H68" s="81"/>
      <c r="I68" s="81"/>
      <c r="J68" s="102"/>
      <c r="K68" s="83"/>
      <c r="L68" s="82"/>
      <c r="M68" s="83"/>
      <c r="N68" s="84"/>
      <c r="O68" s="100"/>
    </row>
    <row r="69" spans="2:17" ht="12.9" customHeight="1">
      <c r="B69" s="85"/>
      <c r="C69" s="111"/>
      <c r="D69" s="77"/>
      <c r="E69" s="85"/>
      <c r="F69" s="107"/>
      <c r="G69" s="108"/>
      <c r="H69" s="81"/>
      <c r="I69" s="81"/>
      <c r="J69" s="102"/>
      <c r="K69" s="83"/>
      <c r="L69" s="82"/>
      <c r="M69" s="83"/>
      <c r="N69" s="84"/>
      <c r="O69" s="100"/>
    </row>
    <row r="70" spans="2:17" ht="12.9" customHeight="1">
      <c r="B70" s="85"/>
      <c r="C70" s="111"/>
      <c r="D70" s="77"/>
      <c r="E70" s="86"/>
      <c r="F70" s="107"/>
      <c r="G70" s="108"/>
      <c r="H70" s="81"/>
      <c r="I70" s="81"/>
      <c r="J70" s="102"/>
      <c r="K70" s="83"/>
      <c r="L70" s="82"/>
      <c r="M70" s="83"/>
      <c r="N70" s="84"/>
      <c r="O70" s="100"/>
      <c r="Q70" s="299"/>
    </row>
    <row r="71" spans="2:17" ht="12.9" customHeight="1">
      <c r="B71" s="85"/>
      <c r="C71" s="111"/>
      <c r="D71" s="77"/>
      <c r="E71" s="85" t="s">
        <v>370</v>
      </c>
      <c r="F71" s="104" t="s">
        <v>371</v>
      </c>
      <c r="G71" s="100"/>
      <c r="H71" s="97"/>
      <c r="I71" s="98"/>
      <c r="J71" s="102"/>
      <c r="K71" s="83"/>
      <c r="L71" s="82"/>
      <c r="M71" s="83"/>
      <c r="N71" s="87"/>
      <c r="O71" s="100"/>
      <c r="Q71" s="298"/>
    </row>
    <row r="72" spans="2:17" ht="12.9" customHeight="1">
      <c r="B72" s="85"/>
      <c r="C72" s="111"/>
      <c r="D72" s="77"/>
      <c r="E72" s="85"/>
      <c r="F72" s="104"/>
      <c r="G72" s="100"/>
      <c r="H72" s="97"/>
      <c r="I72" s="98"/>
      <c r="J72" s="102"/>
      <c r="K72" s="83"/>
      <c r="L72" s="82"/>
      <c r="M72" s="83"/>
      <c r="N72" s="87"/>
      <c r="O72" s="100"/>
      <c r="Q72" s="298"/>
    </row>
    <row r="73" spans="2:17" ht="12.9" customHeight="1">
      <c r="B73" s="85"/>
      <c r="C73" s="111"/>
      <c r="D73" s="77"/>
      <c r="E73" s="85"/>
      <c r="F73" s="104"/>
      <c r="G73" s="100"/>
      <c r="H73" s="97"/>
      <c r="I73" s="98"/>
      <c r="J73" s="102"/>
      <c r="K73" s="83"/>
      <c r="L73" s="82"/>
      <c r="M73" s="83"/>
      <c r="N73" s="87"/>
      <c r="O73" s="100"/>
      <c r="Q73" s="298"/>
    </row>
    <row r="74" spans="2:17" ht="12.9" customHeight="1">
      <c r="B74" s="85"/>
      <c r="C74" s="111"/>
      <c r="D74" s="77"/>
      <c r="E74" s="85"/>
      <c r="F74" s="104"/>
      <c r="G74" s="100"/>
      <c r="H74" s="97"/>
      <c r="I74" s="98"/>
      <c r="J74" s="102"/>
      <c r="K74" s="83"/>
      <c r="L74" s="82"/>
      <c r="M74" s="83"/>
      <c r="N74" s="87"/>
      <c r="O74" s="100"/>
      <c r="Q74" s="298"/>
    </row>
    <row r="75" spans="2:17" ht="12.9" customHeight="1">
      <c r="B75" s="85"/>
      <c r="C75" s="111"/>
      <c r="D75" s="77"/>
      <c r="E75" s="85"/>
      <c r="F75" s="104"/>
      <c r="G75" s="100"/>
      <c r="H75" s="97"/>
      <c r="I75" s="98"/>
      <c r="J75" s="102"/>
      <c r="K75" s="83"/>
      <c r="L75" s="82"/>
      <c r="M75" s="83"/>
      <c r="N75" s="87"/>
      <c r="O75" s="100"/>
      <c r="Q75" s="298"/>
    </row>
    <row r="76" spans="2:17" ht="13.5" customHeight="1" thickBot="1">
      <c r="B76" s="85"/>
      <c r="C76" s="112"/>
      <c r="D76" s="89"/>
      <c r="E76" s="88"/>
      <c r="F76" s="105"/>
      <c r="G76" s="106"/>
      <c r="H76" s="99"/>
      <c r="I76" s="99"/>
      <c r="J76" s="103"/>
      <c r="K76" s="90"/>
      <c r="L76" s="91"/>
      <c r="M76" s="90"/>
      <c r="N76" s="92"/>
      <c r="O76" s="101"/>
    </row>
    <row r="77" spans="2:17" ht="12.9" customHeight="1" thickTop="1">
      <c r="B77" s="79" t="s">
        <v>368</v>
      </c>
      <c r="C77" s="110">
        <v>6</v>
      </c>
      <c r="D77" s="80" t="s">
        <v>185</v>
      </c>
      <c r="E77" s="79" t="s">
        <v>369</v>
      </c>
      <c r="F77" s="107"/>
      <c r="G77" s="108"/>
      <c r="H77" s="81"/>
      <c r="I77" s="81"/>
      <c r="J77" s="102"/>
      <c r="K77" s="83"/>
      <c r="L77" s="82"/>
      <c r="M77" s="83"/>
      <c r="N77" s="84"/>
      <c r="O77" s="100"/>
    </row>
    <row r="78" spans="2:17" ht="12.9" customHeight="1">
      <c r="B78" s="85"/>
      <c r="C78" s="111"/>
      <c r="D78" s="77"/>
      <c r="E78" s="85"/>
      <c r="F78" s="107"/>
      <c r="G78" s="108"/>
      <c r="H78" s="81"/>
      <c r="I78" s="81"/>
      <c r="J78" s="102"/>
      <c r="K78" s="83"/>
      <c r="L78" s="82"/>
      <c r="M78" s="83"/>
      <c r="N78" s="84"/>
      <c r="O78" s="100"/>
    </row>
    <row r="79" spans="2:17" ht="12.9" customHeight="1">
      <c r="B79" s="85"/>
      <c r="C79" s="111"/>
      <c r="D79" s="77"/>
      <c r="E79" s="85"/>
      <c r="F79" s="107"/>
      <c r="G79" s="108"/>
      <c r="H79" s="81"/>
      <c r="I79" s="81"/>
      <c r="J79" s="102"/>
      <c r="K79" s="83"/>
      <c r="L79" s="82"/>
      <c r="M79" s="83"/>
      <c r="N79" s="84"/>
      <c r="O79" s="100"/>
    </row>
    <row r="80" spans="2:17" ht="12.9" customHeight="1">
      <c r="B80" s="85"/>
      <c r="C80" s="111"/>
      <c r="D80" s="77"/>
      <c r="E80" s="85"/>
      <c r="F80" s="107"/>
      <c r="G80" s="108"/>
      <c r="H80" s="81"/>
      <c r="I80" s="81"/>
      <c r="J80" s="102"/>
      <c r="K80" s="83"/>
      <c r="L80" s="82"/>
      <c r="M80" s="83"/>
      <c r="N80" s="84"/>
      <c r="O80" s="100"/>
    </row>
    <row r="81" spans="2:17" ht="12.9" customHeight="1">
      <c r="B81" s="85"/>
      <c r="C81" s="111"/>
      <c r="D81" s="77"/>
      <c r="E81" s="85"/>
      <c r="F81" s="107"/>
      <c r="G81" s="108"/>
      <c r="H81" s="81"/>
      <c r="I81" s="81"/>
      <c r="J81" s="102"/>
      <c r="K81" s="83"/>
      <c r="L81" s="82"/>
      <c r="M81" s="83"/>
      <c r="N81" s="84"/>
      <c r="O81" s="100"/>
    </row>
    <row r="82" spans="2:17" ht="12.9" customHeight="1">
      <c r="B82" s="85"/>
      <c r="C82" s="111"/>
      <c r="D82" s="77"/>
      <c r="E82" s="86"/>
      <c r="F82" s="107"/>
      <c r="G82" s="108"/>
      <c r="H82" s="81"/>
      <c r="I82" s="81"/>
      <c r="J82" s="102"/>
      <c r="K82" s="83"/>
      <c r="L82" s="82"/>
      <c r="M82" s="83"/>
      <c r="N82" s="84"/>
      <c r="O82" s="100"/>
      <c r="Q82" s="299"/>
    </row>
    <row r="83" spans="2:17" ht="12.9" customHeight="1">
      <c r="B83" s="85"/>
      <c r="C83" s="111"/>
      <c r="D83" s="77"/>
      <c r="E83" s="85" t="s">
        <v>370</v>
      </c>
      <c r="F83" s="104" t="s">
        <v>371</v>
      </c>
      <c r="G83" s="100"/>
      <c r="H83" s="97"/>
      <c r="I83" s="98"/>
      <c r="J83" s="102"/>
      <c r="K83" s="83"/>
      <c r="L83" s="82"/>
      <c r="M83" s="83"/>
      <c r="N83" s="87"/>
      <c r="O83" s="100"/>
      <c r="Q83" s="298"/>
    </row>
    <row r="84" spans="2:17" ht="12.9" customHeight="1">
      <c r="B84" s="85"/>
      <c r="C84" s="111"/>
      <c r="D84" s="77"/>
      <c r="E84" s="85"/>
      <c r="F84" s="104"/>
      <c r="G84" s="100"/>
      <c r="H84" s="97"/>
      <c r="I84" s="98"/>
      <c r="J84" s="102"/>
      <c r="K84" s="83"/>
      <c r="L84" s="82"/>
      <c r="M84" s="83"/>
      <c r="N84" s="87"/>
      <c r="O84" s="100"/>
      <c r="Q84" s="298"/>
    </row>
    <row r="85" spans="2:17" ht="12.9" customHeight="1">
      <c r="B85" s="85"/>
      <c r="C85" s="111"/>
      <c r="D85" s="77"/>
      <c r="E85" s="85"/>
      <c r="F85" s="104"/>
      <c r="G85" s="100"/>
      <c r="H85" s="97"/>
      <c r="I85" s="98"/>
      <c r="J85" s="102"/>
      <c r="K85" s="83"/>
      <c r="L85" s="82"/>
      <c r="M85" s="83"/>
      <c r="N85" s="87"/>
      <c r="O85" s="100"/>
      <c r="Q85" s="298"/>
    </row>
    <row r="86" spans="2:17" ht="12.9" customHeight="1">
      <c r="B86" s="85"/>
      <c r="C86" s="111"/>
      <c r="D86" s="77"/>
      <c r="E86" s="85"/>
      <c r="F86" s="104"/>
      <c r="G86" s="100"/>
      <c r="H86" s="97"/>
      <c r="I86" s="98"/>
      <c r="J86" s="102"/>
      <c r="K86" s="83"/>
      <c r="L86" s="82"/>
      <c r="M86" s="83"/>
      <c r="N86" s="87"/>
      <c r="O86" s="100"/>
      <c r="Q86" s="298"/>
    </row>
    <row r="87" spans="2:17" ht="12.9" customHeight="1">
      <c r="B87" s="85"/>
      <c r="C87" s="111"/>
      <c r="D87" s="77"/>
      <c r="E87" s="85"/>
      <c r="F87" s="104"/>
      <c r="G87" s="100"/>
      <c r="H87" s="97"/>
      <c r="I87" s="98"/>
      <c r="J87" s="102"/>
      <c r="K87" s="83"/>
      <c r="L87" s="82"/>
      <c r="M87" s="83"/>
      <c r="N87" s="87"/>
      <c r="O87" s="100"/>
      <c r="Q87" s="298"/>
    </row>
    <row r="88" spans="2:17" ht="13.5" customHeight="1" thickBot="1">
      <c r="B88" s="85"/>
      <c r="C88" s="112"/>
      <c r="D88" s="89"/>
      <c r="E88" s="88"/>
      <c r="F88" s="105"/>
      <c r="G88" s="106"/>
      <c r="H88" s="99"/>
      <c r="I88" s="99"/>
      <c r="J88" s="103"/>
      <c r="K88" s="90"/>
      <c r="L88" s="91"/>
      <c r="M88" s="90"/>
      <c r="N88" s="92"/>
      <c r="O88" s="101"/>
    </row>
    <row r="89" spans="2:17" ht="12.9" customHeight="1" thickTop="1">
      <c r="B89" s="79" t="s">
        <v>368</v>
      </c>
      <c r="C89" s="110">
        <v>7</v>
      </c>
      <c r="D89" s="80" t="s">
        <v>81</v>
      </c>
      <c r="E89" s="79" t="s">
        <v>369</v>
      </c>
      <c r="F89" s="107"/>
      <c r="G89" s="108"/>
      <c r="H89" s="81"/>
      <c r="I89" s="81"/>
      <c r="J89" s="102"/>
      <c r="K89" s="83"/>
      <c r="L89" s="82"/>
      <c r="M89" s="83"/>
      <c r="N89" s="84"/>
      <c r="O89" s="100"/>
    </row>
    <row r="90" spans="2:17" ht="12.9" customHeight="1">
      <c r="B90" s="85"/>
      <c r="C90" s="111"/>
      <c r="D90" s="77"/>
      <c r="E90" s="85"/>
      <c r="F90" s="107"/>
      <c r="G90" s="108"/>
      <c r="H90" s="81"/>
      <c r="I90" s="81"/>
      <c r="J90" s="102"/>
      <c r="K90" s="83"/>
      <c r="L90" s="82"/>
      <c r="M90" s="83"/>
      <c r="N90" s="84"/>
      <c r="O90" s="100"/>
    </row>
    <row r="91" spans="2:17" ht="12.9" customHeight="1">
      <c r="B91" s="85"/>
      <c r="C91" s="111"/>
      <c r="D91" s="77"/>
      <c r="E91" s="85"/>
      <c r="F91" s="107"/>
      <c r="G91" s="108"/>
      <c r="H91" s="81"/>
      <c r="I91" s="81"/>
      <c r="J91" s="102"/>
      <c r="K91" s="83"/>
      <c r="L91" s="82"/>
      <c r="M91" s="83"/>
      <c r="N91" s="84"/>
      <c r="O91" s="100"/>
    </row>
    <row r="92" spans="2:17" ht="12.9" customHeight="1">
      <c r="B92" s="85"/>
      <c r="C92" s="111"/>
      <c r="D92" s="77"/>
      <c r="E92" s="85"/>
      <c r="F92" s="107"/>
      <c r="G92" s="108"/>
      <c r="H92" s="81"/>
      <c r="I92" s="81"/>
      <c r="J92" s="102"/>
      <c r="K92" s="83"/>
      <c r="L92" s="82"/>
      <c r="M92" s="83"/>
      <c r="N92" s="84"/>
      <c r="O92" s="100"/>
    </row>
    <row r="93" spans="2:17" ht="12.9" customHeight="1">
      <c r="B93" s="85"/>
      <c r="C93" s="111"/>
      <c r="D93" s="77"/>
      <c r="E93" s="85"/>
      <c r="F93" s="107"/>
      <c r="G93" s="108"/>
      <c r="H93" s="81"/>
      <c r="I93" s="81"/>
      <c r="J93" s="102"/>
      <c r="K93" s="83"/>
      <c r="L93" s="82"/>
      <c r="M93" s="83"/>
      <c r="N93" s="84"/>
      <c r="O93" s="100"/>
    </row>
    <row r="94" spans="2:17" ht="12.9" customHeight="1">
      <c r="B94" s="85"/>
      <c r="C94" s="111"/>
      <c r="D94" s="77"/>
      <c r="E94" s="86"/>
      <c r="F94" s="107"/>
      <c r="G94" s="108"/>
      <c r="H94" s="81"/>
      <c r="I94" s="81"/>
      <c r="J94" s="102"/>
      <c r="K94" s="83"/>
      <c r="L94" s="82"/>
      <c r="M94" s="83"/>
      <c r="N94" s="84"/>
      <c r="O94" s="100"/>
      <c r="Q94" s="299"/>
    </row>
    <row r="95" spans="2:17" ht="12.9" customHeight="1">
      <c r="B95" s="85"/>
      <c r="C95" s="111"/>
      <c r="D95" s="77"/>
      <c r="E95" s="85" t="s">
        <v>370</v>
      </c>
      <c r="F95" s="104" t="s">
        <v>371</v>
      </c>
      <c r="G95" s="100"/>
      <c r="H95" s="97"/>
      <c r="I95" s="98"/>
      <c r="J95" s="102"/>
      <c r="K95" s="83"/>
      <c r="L95" s="82"/>
      <c r="M95" s="83"/>
      <c r="N95" s="87"/>
      <c r="O95" s="100"/>
      <c r="Q95" s="298"/>
    </row>
    <row r="96" spans="2:17" ht="12.9" customHeight="1">
      <c r="B96" s="85"/>
      <c r="C96" s="111"/>
      <c r="D96" s="77"/>
      <c r="E96" s="85"/>
      <c r="F96" s="104"/>
      <c r="G96" s="100"/>
      <c r="H96" s="97"/>
      <c r="I96" s="98"/>
      <c r="J96" s="102"/>
      <c r="K96" s="83"/>
      <c r="L96" s="82"/>
      <c r="M96" s="83"/>
      <c r="N96" s="87"/>
      <c r="O96" s="100"/>
      <c r="Q96" s="298"/>
    </row>
    <row r="97" spans="2:17" ht="12.9" customHeight="1">
      <c r="B97" s="85"/>
      <c r="C97" s="111"/>
      <c r="D97" s="77"/>
      <c r="E97" s="85"/>
      <c r="F97" s="104"/>
      <c r="G97" s="100"/>
      <c r="H97" s="97"/>
      <c r="I97" s="98"/>
      <c r="J97" s="102"/>
      <c r="K97" s="83"/>
      <c r="L97" s="82"/>
      <c r="M97" s="83"/>
      <c r="N97" s="87"/>
      <c r="O97" s="100"/>
      <c r="Q97" s="298"/>
    </row>
    <row r="98" spans="2:17" ht="12.9" customHeight="1">
      <c r="B98" s="85"/>
      <c r="C98" s="111"/>
      <c r="D98" s="77"/>
      <c r="E98" s="85"/>
      <c r="F98" s="104"/>
      <c r="G98" s="100"/>
      <c r="H98" s="97"/>
      <c r="I98" s="98"/>
      <c r="J98" s="102"/>
      <c r="K98" s="83"/>
      <c r="L98" s="82"/>
      <c r="M98" s="83"/>
      <c r="N98" s="87"/>
      <c r="O98" s="100"/>
      <c r="Q98" s="298"/>
    </row>
    <row r="99" spans="2:17" ht="12.9" customHeight="1">
      <c r="B99" s="85"/>
      <c r="C99" s="111"/>
      <c r="D99" s="77"/>
      <c r="E99" s="85"/>
      <c r="F99" s="104"/>
      <c r="G99" s="100"/>
      <c r="H99" s="97"/>
      <c r="I99" s="98"/>
      <c r="J99" s="102"/>
      <c r="K99" s="83"/>
      <c r="L99" s="82"/>
      <c r="M99" s="83"/>
      <c r="N99" s="87"/>
      <c r="O99" s="100"/>
      <c r="Q99" s="298"/>
    </row>
    <row r="100" spans="2:17" ht="13.5" customHeight="1" thickBot="1">
      <c r="B100" s="85"/>
      <c r="C100" s="112"/>
      <c r="D100" s="89"/>
      <c r="E100" s="88"/>
      <c r="F100" s="105"/>
      <c r="G100" s="106"/>
      <c r="H100" s="99"/>
      <c r="I100" s="99"/>
      <c r="J100" s="103"/>
      <c r="K100" s="90"/>
      <c r="L100" s="91"/>
      <c r="M100" s="90"/>
      <c r="N100" s="92"/>
      <c r="O100" s="101"/>
    </row>
    <row r="101" spans="2:17" ht="12.9" customHeight="1" thickTop="1">
      <c r="B101" s="79" t="s">
        <v>368</v>
      </c>
      <c r="C101" s="110">
        <v>8</v>
      </c>
      <c r="D101" s="80" t="s">
        <v>82</v>
      </c>
      <c r="E101" s="79" t="s">
        <v>369</v>
      </c>
      <c r="F101" s="107"/>
      <c r="G101" s="108"/>
      <c r="H101" s="81"/>
      <c r="I101" s="81"/>
      <c r="J101" s="102"/>
      <c r="K101" s="83"/>
      <c r="L101" s="82"/>
      <c r="M101" s="83"/>
      <c r="N101" s="84"/>
      <c r="O101" s="100"/>
    </row>
    <row r="102" spans="2:17" ht="12.9" customHeight="1">
      <c r="B102" s="85"/>
      <c r="C102" s="111"/>
      <c r="D102" s="77"/>
      <c r="E102" s="85"/>
      <c r="F102" s="107"/>
      <c r="G102" s="108"/>
      <c r="H102" s="81"/>
      <c r="I102" s="81"/>
      <c r="J102" s="102"/>
      <c r="K102" s="83"/>
      <c r="L102" s="82"/>
      <c r="M102" s="83"/>
      <c r="N102" s="84"/>
      <c r="O102" s="100"/>
    </row>
    <row r="103" spans="2:17" ht="12.9" customHeight="1">
      <c r="B103" s="85"/>
      <c r="C103" s="111"/>
      <c r="D103" s="77"/>
      <c r="E103" s="85"/>
      <c r="F103" s="107"/>
      <c r="G103" s="108"/>
      <c r="H103" s="81"/>
      <c r="I103" s="81"/>
      <c r="J103" s="102"/>
      <c r="K103" s="83"/>
      <c r="L103" s="82"/>
      <c r="M103" s="83"/>
      <c r="N103" s="84"/>
      <c r="O103" s="100"/>
    </row>
    <row r="104" spans="2:17" ht="12.9" customHeight="1">
      <c r="B104" s="85"/>
      <c r="C104" s="111"/>
      <c r="D104" s="77"/>
      <c r="E104" s="85"/>
      <c r="F104" s="107"/>
      <c r="G104" s="108"/>
      <c r="H104" s="81"/>
      <c r="I104" s="81"/>
      <c r="J104" s="102"/>
      <c r="K104" s="83"/>
      <c r="L104" s="82"/>
      <c r="M104" s="83"/>
      <c r="N104" s="84"/>
      <c r="O104" s="100"/>
    </row>
    <row r="105" spans="2:17" ht="12.9" customHeight="1">
      <c r="B105" s="85"/>
      <c r="C105" s="111"/>
      <c r="D105" s="77"/>
      <c r="E105" s="85"/>
      <c r="F105" s="107"/>
      <c r="G105" s="108"/>
      <c r="H105" s="81"/>
      <c r="I105" s="81"/>
      <c r="J105" s="102"/>
      <c r="K105" s="83"/>
      <c r="L105" s="82"/>
      <c r="M105" s="83"/>
      <c r="N105" s="84"/>
      <c r="O105" s="100"/>
    </row>
    <row r="106" spans="2:17" ht="12.9" customHeight="1">
      <c r="B106" s="85"/>
      <c r="C106" s="111"/>
      <c r="D106" s="77"/>
      <c r="E106" s="86"/>
      <c r="F106" s="107"/>
      <c r="G106" s="108"/>
      <c r="H106" s="81"/>
      <c r="I106" s="81"/>
      <c r="J106" s="102"/>
      <c r="K106" s="83"/>
      <c r="L106" s="82"/>
      <c r="M106" s="83"/>
      <c r="N106" s="84"/>
      <c r="O106" s="100"/>
      <c r="Q106" s="299"/>
    </row>
    <row r="107" spans="2:17" ht="12.9" customHeight="1">
      <c r="B107" s="85"/>
      <c r="C107" s="111"/>
      <c r="D107" s="77"/>
      <c r="E107" s="85" t="s">
        <v>370</v>
      </c>
      <c r="F107" s="104" t="s">
        <v>371</v>
      </c>
      <c r="G107" s="100"/>
      <c r="H107" s="97"/>
      <c r="I107" s="98"/>
      <c r="J107" s="102"/>
      <c r="K107" s="83"/>
      <c r="L107" s="82"/>
      <c r="M107" s="83"/>
      <c r="N107" s="87"/>
      <c r="O107" s="100"/>
      <c r="Q107" s="298"/>
    </row>
    <row r="108" spans="2:17" ht="12.9" customHeight="1">
      <c r="B108" s="85"/>
      <c r="C108" s="111"/>
      <c r="D108" s="77"/>
      <c r="E108" s="85"/>
      <c r="F108" s="104"/>
      <c r="G108" s="100"/>
      <c r="H108" s="97"/>
      <c r="I108" s="98"/>
      <c r="J108" s="102"/>
      <c r="K108" s="83"/>
      <c r="L108" s="82"/>
      <c r="M108" s="83"/>
      <c r="N108" s="87"/>
      <c r="O108" s="100"/>
      <c r="Q108" s="298"/>
    </row>
    <row r="109" spans="2:17" ht="12.9" customHeight="1">
      <c r="B109" s="85"/>
      <c r="C109" s="111"/>
      <c r="D109" s="77"/>
      <c r="E109" s="85"/>
      <c r="F109" s="104"/>
      <c r="G109" s="100"/>
      <c r="H109" s="97"/>
      <c r="I109" s="98"/>
      <c r="J109" s="102"/>
      <c r="K109" s="83"/>
      <c r="L109" s="82"/>
      <c r="M109" s="83"/>
      <c r="N109" s="87"/>
      <c r="O109" s="100"/>
      <c r="Q109" s="298"/>
    </row>
    <row r="110" spans="2:17" ht="12.9" customHeight="1">
      <c r="B110" s="85"/>
      <c r="C110" s="111"/>
      <c r="D110" s="77"/>
      <c r="E110" s="85"/>
      <c r="F110" s="104"/>
      <c r="G110" s="100"/>
      <c r="H110" s="97"/>
      <c r="I110" s="98"/>
      <c r="J110" s="102"/>
      <c r="K110" s="83"/>
      <c r="L110" s="82"/>
      <c r="M110" s="83"/>
      <c r="N110" s="87"/>
      <c r="O110" s="100"/>
      <c r="Q110" s="298"/>
    </row>
    <row r="111" spans="2:17" ht="12.9" customHeight="1">
      <c r="B111" s="85"/>
      <c r="C111" s="111"/>
      <c r="D111" s="77"/>
      <c r="E111" s="85"/>
      <c r="F111" s="104"/>
      <c r="G111" s="100"/>
      <c r="H111" s="97"/>
      <c r="I111" s="98"/>
      <c r="J111" s="102"/>
      <c r="K111" s="83"/>
      <c r="L111" s="82"/>
      <c r="M111" s="83"/>
      <c r="N111" s="87"/>
      <c r="O111" s="100"/>
      <c r="Q111" s="298"/>
    </row>
    <row r="112" spans="2:17" ht="13.5" customHeight="1" thickBot="1">
      <c r="B112" s="85"/>
      <c r="C112" s="112"/>
      <c r="D112" s="89"/>
      <c r="E112" s="88"/>
      <c r="F112" s="105"/>
      <c r="G112" s="106"/>
      <c r="H112" s="99"/>
      <c r="I112" s="99"/>
      <c r="J112" s="103"/>
      <c r="K112" s="90"/>
      <c r="L112" s="91"/>
      <c r="M112" s="90"/>
      <c r="N112" s="92"/>
      <c r="O112" s="101"/>
    </row>
    <row r="113" spans="2:17" ht="12.9" customHeight="1" thickTop="1">
      <c r="B113" s="79" t="s">
        <v>368</v>
      </c>
      <c r="C113" s="110">
        <v>9</v>
      </c>
      <c r="D113" s="80" t="s">
        <v>83</v>
      </c>
      <c r="E113" s="79" t="s">
        <v>369</v>
      </c>
      <c r="F113" s="107"/>
      <c r="G113" s="108"/>
      <c r="H113" s="81"/>
      <c r="I113" s="81"/>
      <c r="J113" s="102"/>
      <c r="K113" s="83"/>
      <c r="L113" s="82"/>
      <c r="M113" s="83"/>
      <c r="N113" s="84"/>
      <c r="O113" s="100"/>
    </row>
    <row r="114" spans="2:17" ht="12.9" customHeight="1">
      <c r="B114" s="85"/>
      <c r="C114" s="111"/>
      <c r="D114" s="77"/>
      <c r="E114" s="85"/>
      <c r="F114" s="107"/>
      <c r="G114" s="108"/>
      <c r="H114" s="81"/>
      <c r="I114" s="81"/>
      <c r="J114" s="102"/>
      <c r="K114" s="83"/>
      <c r="L114" s="82"/>
      <c r="M114" s="83"/>
      <c r="N114" s="84"/>
      <c r="O114" s="100"/>
    </row>
    <row r="115" spans="2:17" ht="12.9" customHeight="1">
      <c r="B115" s="85"/>
      <c r="C115" s="111"/>
      <c r="D115" s="77"/>
      <c r="E115" s="85"/>
      <c r="F115" s="107"/>
      <c r="G115" s="108"/>
      <c r="H115" s="81"/>
      <c r="I115" s="81"/>
      <c r="J115" s="102"/>
      <c r="K115" s="83"/>
      <c r="L115" s="82"/>
      <c r="M115" s="83"/>
      <c r="N115" s="84"/>
      <c r="O115" s="100"/>
    </row>
    <row r="116" spans="2:17" ht="12.9" customHeight="1">
      <c r="B116" s="85"/>
      <c r="C116" s="111"/>
      <c r="D116" s="77"/>
      <c r="E116" s="85"/>
      <c r="F116" s="107"/>
      <c r="G116" s="108"/>
      <c r="H116" s="81"/>
      <c r="I116" s="81"/>
      <c r="J116" s="102"/>
      <c r="K116" s="83"/>
      <c r="L116" s="82"/>
      <c r="M116" s="83"/>
      <c r="N116" s="84"/>
      <c r="O116" s="100"/>
    </row>
    <row r="117" spans="2:17" ht="12.9" customHeight="1">
      <c r="B117" s="85"/>
      <c r="C117" s="111"/>
      <c r="D117" s="77"/>
      <c r="E117" s="85"/>
      <c r="F117" s="107"/>
      <c r="G117" s="108"/>
      <c r="H117" s="81"/>
      <c r="I117" s="81"/>
      <c r="J117" s="102"/>
      <c r="K117" s="83"/>
      <c r="L117" s="82"/>
      <c r="M117" s="83"/>
      <c r="N117" s="84"/>
      <c r="O117" s="100"/>
    </row>
    <row r="118" spans="2:17" ht="12.9" customHeight="1">
      <c r="B118" s="85"/>
      <c r="C118" s="111"/>
      <c r="D118" s="77"/>
      <c r="E118" s="86"/>
      <c r="F118" s="107"/>
      <c r="G118" s="108"/>
      <c r="H118" s="81"/>
      <c r="I118" s="81"/>
      <c r="J118" s="102"/>
      <c r="K118" s="83"/>
      <c r="L118" s="82"/>
      <c r="M118" s="83"/>
      <c r="N118" s="84"/>
      <c r="O118" s="100"/>
      <c r="Q118" s="299"/>
    </row>
    <row r="119" spans="2:17" ht="12.9" customHeight="1">
      <c r="B119" s="85"/>
      <c r="C119" s="111"/>
      <c r="D119" s="77"/>
      <c r="E119" s="85" t="s">
        <v>370</v>
      </c>
      <c r="F119" s="104" t="s">
        <v>371</v>
      </c>
      <c r="G119" s="100"/>
      <c r="H119" s="97"/>
      <c r="I119" s="98"/>
      <c r="J119" s="102"/>
      <c r="K119" s="83"/>
      <c r="L119" s="82"/>
      <c r="M119" s="83"/>
      <c r="N119" s="87"/>
      <c r="O119" s="100"/>
      <c r="Q119" s="298"/>
    </row>
    <row r="120" spans="2:17" ht="12.9" customHeight="1">
      <c r="B120" s="85"/>
      <c r="C120" s="111"/>
      <c r="D120" s="77"/>
      <c r="E120" s="85"/>
      <c r="F120" s="104"/>
      <c r="G120" s="100"/>
      <c r="H120" s="97"/>
      <c r="I120" s="98"/>
      <c r="J120" s="102"/>
      <c r="K120" s="83"/>
      <c r="L120" s="82"/>
      <c r="M120" s="83"/>
      <c r="N120" s="87"/>
      <c r="O120" s="100"/>
      <c r="Q120" s="298"/>
    </row>
    <row r="121" spans="2:17" ht="12.9" customHeight="1">
      <c r="B121" s="85"/>
      <c r="C121" s="111"/>
      <c r="D121" s="77"/>
      <c r="E121" s="85"/>
      <c r="F121" s="104"/>
      <c r="G121" s="100"/>
      <c r="H121" s="97"/>
      <c r="I121" s="98"/>
      <c r="J121" s="102"/>
      <c r="K121" s="83"/>
      <c r="L121" s="82"/>
      <c r="M121" s="83"/>
      <c r="N121" s="87"/>
      <c r="O121" s="100"/>
      <c r="Q121" s="298"/>
    </row>
    <row r="122" spans="2:17" ht="12.9" customHeight="1">
      <c r="B122" s="85"/>
      <c r="C122" s="111"/>
      <c r="D122" s="77"/>
      <c r="E122" s="85"/>
      <c r="F122" s="104"/>
      <c r="G122" s="100"/>
      <c r="H122" s="97"/>
      <c r="I122" s="98"/>
      <c r="J122" s="102"/>
      <c r="K122" s="83"/>
      <c r="L122" s="82"/>
      <c r="M122" s="83"/>
      <c r="N122" s="87"/>
      <c r="O122" s="100"/>
      <c r="Q122" s="298"/>
    </row>
    <row r="123" spans="2:17" ht="12.9" customHeight="1">
      <c r="B123" s="85"/>
      <c r="C123" s="111"/>
      <c r="D123" s="77"/>
      <c r="E123" s="85"/>
      <c r="F123" s="104"/>
      <c r="G123" s="100"/>
      <c r="H123" s="97"/>
      <c r="I123" s="98"/>
      <c r="J123" s="102"/>
      <c r="K123" s="83"/>
      <c r="L123" s="82"/>
      <c r="M123" s="83"/>
      <c r="N123" s="87"/>
      <c r="O123" s="100"/>
      <c r="Q123" s="298"/>
    </row>
    <row r="124" spans="2:17" ht="13.5" customHeight="1" thickBot="1">
      <c r="B124" s="85"/>
      <c r="C124" s="112"/>
      <c r="D124" s="89"/>
      <c r="E124" s="88"/>
      <c r="F124" s="105"/>
      <c r="G124" s="106"/>
      <c r="H124" s="99"/>
      <c r="I124" s="99"/>
      <c r="J124" s="103"/>
      <c r="K124" s="90"/>
      <c r="L124" s="91"/>
      <c r="M124" s="90"/>
      <c r="N124" s="92"/>
      <c r="O124" s="101"/>
    </row>
    <row r="125" spans="2:17" ht="12.9" customHeight="1" thickTop="1">
      <c r="B125" s="79" t="s">
        <v>368</v>
      </c>
      <c r="C125" s="110">
        <v>10</v>
      </c>
      <c r="D125" s="80" t="s">
        <v>84</v>
      </c>
      <c r="E125" s="79" t="s">
        <v>369</v>
      </c>
      <c r="F125" s="107"/>
      <c r="G125" s="108"/>
      <c r="H125" s="81"/>
      <c r="I125" s="81"/>
      <c r="J125" s="102"/>
      <c r="K125" s="83"/>
      <c r="L125" s="82"/>
      <c r="M125" s="83"/>
      <c r="N125" s="84"/>
      <c r="O125" s="100"/>
    </row>
    <row r="126" spans="2:17" ht="12.9" customHeight="1">
      <c r="B126" s="85"/>
      <c r="C126" s="111"/>
      <c r="D126" s="77"/>
      <c r="E126" s="85"/>
      <c r="F126" s="107"/>
      <c r="G126" s="108"/>
      <c r="H126" s="81"/>
      <c r="I126" s="81"/>
      <c r="J126" s="102"/>
      <c r="K126" s="83"/>
      <c r="L126" s="82"/>
      <c r="M126" s="83"/>
      <c r="N126" s="84"/>
      <c r="O126" s="100"/>
    </row>
    <row r="127" spans="2:17" ht="12.9" customHeight="1">
      <c r="B127" s="85"/>
      <c r="C127" s="111"/>
      <c r="D127" s="77"/>
      <c r="E127" s="85"/>
      <c r="F127" s="107"/>
      <c r="G127" s="108"/>
      <c r="H127" s="81"/>
      <c r="I127" s="81"/>
      <c r="J127" s="102"/>
      <c r="K127" s="83"/>
      <c r="L127" s="82"/>
      <c r="M127" s="83"/>
      <c r="N127" s="84"/>
      <c r="O127" s="100"/>
    </row>
    <row r="128" spans="2:17" ht="12.9" customHeight="1">
      <c r="B128" s="85"/>
      <c r="C128" s="111"/>
      <c r="D128" s="77"/>
      <c r="E128" s="85"/>
      <c r="F128" s="107"/>
      <c r="G128" s="108"/>
      <c r="H128" s="81"/>
      <c r="I128" s="81"/>
      <c r="J128" s="102"/>
      <c r="K128" s="83"/>
      <c r="L128" s="82"/>
      <c r="M128" s="83"/>
      <c r="N128" s="84"/>
      <c r="O128" s="100"/>
    </row>
    <row r="129" spans="2:17" ht="12.9" customHeight="1">
      <c r="B129" s="85"/>
      <c r="C129" s="111"/>
      <c r="D129" s="77"/>
      <c r="E129" s="85"/>
      <c r="F129" s="107"/>
      <c r="G129" s="108"/>
      <c r="H129" s="81"/>
      <c r="I129" s="81"/>
      <c r="J129" s="102"/>
      <c r="K129" s="83"/>
      <c r="L129" s="82"/>
      <c r="M129" s="83"/>
      <c r="N129" s="84"/>
      <c r="O129" s="100"/>
    </row>
    <row r="130" spans="2:17" ht="12.9" customHeight="1">
      <c r="B130" s="85"/>
      <c r="C130" s="111"/>
      <c r="D130" s="77"/>
      <c r="E130" s="86"/>
      <c r="F130" s="107"/>
      <c r="G130" s="108"/>
      <c r="H130" s="81"/>
      <c r="I130" s="81"/>
      <c r="J130" s="102"/>
      <c r="K130" s="83"/>
      <c r="L130" s="82"/>
      <c r="M130" s="83"/>
      <c r="N130" s="84"/>
      <c r="O130" s="100"/>
      <c r="Q130" s="299"/>
    </row>
    <row r="131" spans="2:17" ht="12.9" customHeight="1">
      <c r="B131" s="85"/>
      <c r="C131" s="111"/>
      <c r="D131" s="77"/>
      <c r="E131" s="85" t="s">
        <v>370</v>
      </c>
      <c r="F131" s="104" t="s">
        <v>371</v>
      </c>
      <c r="G131" s="100"/>
      <c r="H131" s="97"/>
      <c r="I131" s="98"/>
      <c r="J131" s="102"/>
      <c r="K131" s="83"/>
      <c r="L131" s="82"/>
      <c r="M131" s="83"/>
      <c r="N131" s="87"/>
      <c r="O131" s="100"/>
      <c r="Q131" s="298"/>
    </row>
    <row r="132" spans="2:17" ht="12.9" customHeight="1">
      <c r="B132" s="85"/>
      <c r="C132" s="111"/>
      <c r="D132" s="77"/>
      <c r="E132" s="85"/>
      <c r="F132" s="104"/>
      <c r="G132" s="100"/>
      <c r="H132" s="97"/>
      <c r="I132" s="98"/>
      <c r="J132" s="102"/>
      <c r="K132" s="83"/>
      <c r="L132" s="82"/>
      <c r="M132" s="83"/>
      <c r="N132" s="87"/>
      <c r="O132" s="100"/>
      <c r="Q132" s="298"/>
    </row>
    <row r="133" spans="2:17" ht="12.9" customHeight="1">
      <c r="B133" s="85"/>
      <c r="C133" s="111"/>
      <c r="D133" s="77"/>
      <c r="E133" s="85"/>
      <c r="F133" s="104"/>
      <c r="G133" s="100"/>
      <c r="H133" s="97"/>
      <c r="I133" s="98"/>
      <c r="J133" s="102"/>
      <c r="K133" s="83"/>
      <c r="L133" s="82"/>
      <c r="M133" s="83"/>
      <c r="N133" s="87"/>
      <c r="O133" s="100"/>
      <c r="Q133" s="298"/>
    </row>
    <row r="134" spans="2:17" ht="12.9" customHeight="1">
      <c r="B134" s="85"/>
      <c r="C134" s="111"/>
      <c r="D134" s="77"/>
      <c r="E134" s="85"/>
      <c r="F134" s="104"/>
      <c r="G134" s="100"/>
      <c r="H134" s="97"/>
      <c r="I134" s="98"/>
      <c r="J134" s="102"/>
      <c r="K134" s="83"/>
      <c r="L134" s="82"/>
      <c r="M134" s="83"/>
      <c r="N134" s="87"/>
      <c r="O134" s="100"/>
      <c r="Q134" s="298"/>
    </row>
    <row r="135" spans="2:17" ht="12.9" customHeight="1">
      <c r="B135" s="85"/>
      <c r="C135" s="111"/>
      <c r="D135" s="77"/>
      <c r="E135" s="85"/>
      <c r="F135" s="104"/>
      <c r="G135" s="100"/>
      <c r="H135" s="97"/>
      <c r="I135" s="98"/>
      <c r="J135" s="102"/>
      <c r="K135" s="83"/>
      <c r="L135" s="82"/>
      <c r="M135" s="83"/>
      <c r="N135" s="87"/>
      <c r="O135" s="100"/>
      <c r="Q135" s="298"/>
    </row>
    <row r="136" spans="2:17" ht="13.5" customHeight="1" thickBot="1">
      <c r="B136" s="85"/>
      <c r="C136" s="112"/>
      <c r="D136" s="89"/>
      <c r="E136" s="88"/>
      <c r="F136" s="105"/>
      <c r="G136" s="106"/>
      <c r="H136" s="99"/>
      <c r="I136" s="99"/>
      <c r="J136" s="103"/>
      <c r="K136" s="90"/>
      <c r="L136" s="91"/>
      <c r="M136" s="90"/>
      <c r="N136" s="92"/>
      <c r="O136" s="101"/>
    </row>
    <row r="137" spans="2:17" ht="12.9" customHeight="1" thickTop="1">
      <c r="B137" s="79" t="s">
        <v>368</v>
      </c>
      <c r="C137" s="110">
        <v>11</v>
      </c>
      <c r="D137" s="80" t="s">
        <v>85</v>
      </c>
      <c r="E137" s="79" t="s">
        <v>369</v>
      </c>
      <c r="F137" s="107"/>
      <c r="G137" s="108"/>
      <c r="H137" s="81"/>
      <c r="I137" s="81"/>
      <c r="J137" s="102"/>
      <c r="K137" s="83"/>
      <c r="L137" s="82"/>
      <c r="M137" s="83"/>
      <c r="N137" s="84"/>
      <c r="O137" s="100"/>
    </row>
    <row r="138" spans="2:17" ht="12.9" customHeight="1">
      <c r="B138" s="85"/>
      <c r="C138" s="111"/>
      <c r="D138" s="77"/>
      <c r="E138" s="85"/>
      <c r="F138" s="107"/>
      <c r="G138" s="108"/>
      <c r="H138" s="81"/>
      <c r="I138" s="81"/>
      <c r="J138" s="102"/>
      <c r="K138" s="83"/>
      <c r="L138" s="82"/>
      <c r="M138" s="83"/>
      <c r="N138" s="84"/>
      <c r="O138" s="100"/>
    </row>
    <row r="139" spans="2:17" ht="12.9" customHeight="1">
      <c r="B139" s="85"/>
      <c r="C139" s="111"/>
      <c r="D139" s="77"/>
      <c r="E139" s="85"/>
      <c r="F139" s="107"/>
      <c r="G139" s="108"/>
      <c r="H139" s="81"/>
      <c r="I139" s="81"/>
      <c r="J139" s="102"/>
      <c r="K139" s="83"/>
      <c r="L139" s="82"/>
      <c r="M139" s="83"/>
      <c r="N139" s="84"/>
      <c r="O139" s="100"/>
    </row>
    <row r="140" spans="2:17" ht="12.9" customHeight="1">
      <c r="B140" s="85"/>
      <c r="C140" s="111"/>
      <c r="D140" s="77"/>
      <c r="E140" s="85"/>
      <c r="F140" s="107"/>
      <c r="G140" s="108"/>
      <c r="H140" s="81"/>
      <c r="I140" s="81"/>
      <c r="J140" s="102"/>
      <c r="K140" s="83"/>
      <c r="L140" s="82"/>
      <c r="M140" s="83"/>
      <c r="N140" s="84"/>
      <c r="O140" s="100"/>
    </row>
    <row r="141" spans="2:17" ht="12.9" customHeight="1">
      <c r="B141" s="85"/>
      <c r="C141" s="111"/>
      <c r="D141" s="77"/>
      <c r="E141" s="85"/>
      <c r="F141" s="107"/>
      <c r="G141" s="108"/>
      <c r="H141" s="81"/>
      <c r="I141" s="81"/>
      <c r="J141" s="102"/>
      <c r="K141" s="83"/>
      <c r="L141" s="82"/>
      <c r="M141" s="83"/>
      <c r="N141" s="84"/>
      <c r="O141" s="100"/>
    </row>
    <row r="142" spans="2:17" ht="12.9" customHeight="1">
      <c r="B142" s="85"/>
      <c r="C142" s="111"/>
      <c r="D142" s="77"/>
      <c r="E142" s="86"/>
      <c r="F142" s="107"/>
      <c r="G142" s="108"/>
      <c r="H142" s="81"/>
      <c r="I142" s="81"/>
      <c r="J142" s="102"/>
      <c r="K142" s="83"/>
      <c r="L142" s="82"/>
      <c r="M142" s="83"/>
      <c r="N142" s="84"/>
      <c r="O142" s="100"/>
      <c r="Q142" s="299"/>
    </row>
    <row r="143" spans="2:17" ht="12.9" customHeight="1">
      <c r="B143" s="85"/>
      <c r="C143" s="111"/>
      <c r="D143" s="77"/>
      <c r="E143" s="85" t="s">
        <v>370</v>
      </c>
      <c r="F143" s="104" t="s">
        <v>371</v>
      </c>
      <c r="G143" s="100"/>
      <c r="H143" s="97"/>
      <c r="I143" s="98"/>
      <c r="J143" s="102"/>
      <c r="K143" s="83"/>
      <c r="L143" s="82"/>
      <c r="M143" s="83"/>
      <c r="N143" s="87"/>
      <c r="O143" s="100"/>
      <c r="Q143" s="298"/>
    </row>
    <row r="144" spans="2:17" ht="12.9" customHeight="1">
      <c r="B144" s="85"/>
      <c r="C144" s="111"/>
      <c r="D144" s="77"/>
      <c r="E144" s="85"/>
      <c r="F144" s="104"/>
      <c r="G144" s="100"/>
      <c r="H144" s="97"/>
      <c r="I144" s="98"/>
      <c r="J144" s="102"/>
      <c r="K144" s="83"/>
      <c r="L144" s="82"/>
      <c r="M144" s="83"/>
      <c r="N144" s="87"/>
      <c r="O144" s="100"/>
      <c r="Q144" s="298"/>
    </row>
    <row r="145" spans="2:17" ht="12.9" customHeight="1">
      <c r="B145" s="85"/>
      <c r="C145" s="111"/>
      <c r="D145" s="77"/>
      <c r="E145" s="85"/>
      <c r="F145" s="104"/>
      <c r="G145" s="100"/>
      <c r="H145" s="97"/>
      <c r="I145" s="98"/>
      <c r="J145" s="102"/>
      <c r="K145" s="83"/>
      <c r="L145" s="82"/>
      <c r="M145" s="83"/>
      <c r="N145" s="87"/>
      <c r="O145" s="100"/>
      <c r="Q145" s="298"/>
    </row>
    <row r="146" spans="2:17" ht="12.9" customHeight="1">
      <c r="B146" s="85"/>
      <c r="C146" s="111"/>
      <c r="D146" s="77"/>
      <c r="E146" s="85"/>
      <c r="F146" s="104"/>
      <c r="G146" s="100"/>
      <c r="H146" s="97"/>
      <c r="I146" s="98"/>
      <c r="J146" s="102"/>
      <c r="K146" s="83"/>
      <c r="L146" s="82"/>
      <c r="M146" s="83"/>
      <c r="N146" s="87"/>
      <c r="O146" s="100"/>
      <c r="Q146" s="298"/>
    </row>
    <row r="147" spans="2:17" ht="12.9" customHeight="1">
      <c r="B147" s="85"/>
      <c r="C147" s="111"/>
      <c r="D147" s="77"/>
      <c r="E147" s="85"/>
      <c r="F147" s="104"/>
      <c r="G147" s="100"/>
      <c r="H147" s="97"/>
      <c r="I147" s="98"/>
      <c r="J147" s="102"/>
      <c r="K147" s="83"/>
      <c r="L147" s="82"/>
      <c r="M147" s="83"/>
      <c r="N147" s="87"/>
      <c r="O147" s="100"/>
      <c r="Q147" s="298"/>
    </row>
    <row r="148" spans="2:17" ht="13.5" customHeight="1" thickBot="1">
      <c r="B148" s="85"/>
      <c r="C148" s="112"/>
      <c r="D148" s="89"/>
      <c r="E148" s="88"/>
      <c r="F148" s="105"/>
      <c r="G148" s="106"/>
      <c r="H148" s="99"/>
      <c r="I148" s="99"/>
      <c r="J148" s="103"/>
      <c r="K148" s="90"/>
      <c r="L148" s="91"/>
      <c r="M148" s="90"/>
      <c r="N148" s="92"/>
      <c r="O148" s="101"/>
    </row>
    <row r="149" spans="2:17" ht="12.9" customHeight="1" thickTop="1">
      <c r="B149" s="79" t="s">
        <v>368</v>
      </c>
      <c r="C149" s="110">
        <v>12</v>
      </c>
      <c r="D149" s="80" t="s">
        <v>86</v>
      </c>
      <c r="E149" s="79" t="s">
        <v>369</v>
      </c>
      <c r="F149" s="107"/>
      <c r="G149" s="108"/>
      <c r="H149" s="81"/>
      <c r="I149" s="81"/>
      <c r="J149" s="102"/>
      <c r="K149" s="83"/>
      <c r="L149" s="82"/>
      <c r="M149" s="83"/>
      <c r="N149" s="84"/>
      <c r="O149" s="100"/>
    </row>
    <row r="150" spans="2:17" ht="12.9" customHeight="1">
      <c r="B150" s="85"/>
      <c r="C150" s="111"/>
      <c r="D150" s="77"/>
      <c r="E150" s="85"/>
      <c r="F150" s="107"/>
      <c r="G150" s="108"/>
      <c r="H150" s="81"/>
      <c r="I150" s="81"/>
      <c r="J150" s="102"/>
      <c r="K150" s="83"/>
      <c r="L150" s="82"/>
      <c r="M150" s="83"/>
      <c r="N150" s="84"/>
      <c r="O150" s="100"/>
    </row>
    <row r="151" spans="2:17" ht="12.9" customHeight="1">
      <c r="B151" s="85"/>
      <c r="C151" s="111"/>
      <c r="D151" s="77"/>
      <c r="E151" s="85"/>
      <c r="F151" s="107"/>
      <c r="G151" s="108"/>
      <c r="H151" s="81"/>
      <c r="I151" s="81"/>
      <c r="J151" s="102"/>
      <c r="K151" s="83"/>
      <c r="L151" s="82"/>
      <c r="M151" s="83"/>
      <c r="N151" s="84"/>
      <c r="O151" s="100"/>
    </row>
    <row r="152" spans="2:17" ht="12.9" customHeight="1">
      <c r="B152" s="85"/>
      <c r="C152" s="111"/>
      <c r="D152" s="77"/>
      <c r="E152" s="85"/>
      <c r="F152" s="107"/>
      <c r="G152" s="108"/>
      <c r="H152" s="81"/>
      <c r="I152" s="81"/>
      <c r="J152" s="102"/>
      <c r="K152" s="83"/>
      <c r="L152" s="82"/>
      <c r="M152" s="83"/>
      <c r="N152" s="84"/>
      <c r="O152" s="100"/>
    </row>
    <row r="153" spans="2:17" ht="12.9" customHeight="1">
      <c r="B153" s="85"/>
      <c r="C153" s="111"/>
      <c r="D153" s="77"/>
      <c r="E153" s="85"/>
      <c r="F153" s="107"/>
      <c r="G153" s="108"/>
      <c r="H153" s="81"/>
      <c r="I153" s="81"/>
      <c r="J153" s="102"/>
      <c r="K153" s="83"/>
      <c r="L153" s="82"/>
      <c r="M153" s="83"/>
      <c r="N153" s="84"/>
      <c r="O153" s="100"/>
    </row>
    <row r="154" spans="2:17" ht="12.9" customHeight="1">
      <c r="B154" s="85"/>
      <c r="C154" s="111"/>
      <c r="D154" s="77"/>
      <c r="E154" s="86"/>
      <c r="F154" s="107"/>
      <c r="G154" s="108"/>
      <c r="H154" s="81"/>
      <c r="I154" s="81"/>
      <c r="J154" s="102"/>
      <c r="K154" s="83"/>
      <c r="L154" s="82"/>
      <c r="M154" s="83"/>
      <c r="N154" s="84"/>
      <c r="O154" s="100"/>
      <c r="Q154" s="299"/>
    </row>
    <row r="155" spans="2:17" ht="12.9" customHeight="1">
      <c r="B155" s="85"/>
      <c r="C155" s="111"/>
      <c r="D155" s="77"/>
      <c r="E155" s="85" t="s">
        <v>370</v>
      </c>
      <c r="F155" s="104" t="s">
        <v>371</v>
      </c>
      <c r="G155" s="100"/>
      <c r="H155" s="97"/>
      <c r="I155" s="98"/>
      <c r="J155" s="102"/>
      <c r="K155" s="83"/>
      <c r="L155" s="82"/>
      <c r="M155" s="83"/>
      <c r="N155" s="87"/>
      <c r="O155" s="100"/>
      <c r="Q155" s="298"/>
    </row>
    <row r="156" spans="2:17" ht="12.9" customHeight="1">
      <c r="B156" s="85"/>
      <c r="C156" s="111"/>
      <c r="D156" s="77"/>
      <c r="E156" s="85"/>
      <c r="F156" s="104"/>
      <c r="G156" s="100"/>
      <c r="H156" s="97"/>
      <c r="I156" s="98"/>
      <c r="J156" s="102"/>
      <c r="K156" s="83"/>
      <c r="L156" s="82"/>
      <c r="M156" s="83"/>
      <c r="N156" s="87"/>
      <c r="O156" s="100"/>
      <c r="Q156" s="298"/>
    </row>
    <row r="157" spans="2:17" ht="12.9" customHeight="1">
      <c r="B157" s="85"/>
      <c r="C157" s="111"/>
      <c r="D157" s="77"/>
      <c r="E157" s="85"/>
      <c r="F157" s="104"/>
      <c r="G157" s="100"/>
      <c r="H157" s="97"/>
      <c r="I157" s="98"/>
      <c r="J157" s="102"/>
      <c r="K157" s="83"/>
      <c r="L157" s="82"/>
      <c r="M157" s="83"/>
      <c r="N157" s="87"/>
      <c r="O157" s="100"/>
      <c r="Q157" s="298"/>
    </row>
    <row r="158" spans="2:17" ht="12.9" customHeight="1">
      <c r="B158" s="85"/>
      <c r="C158" s="111"/>
      <c r="D158" s="77"/>
      <c r="E158" s="85"/>
      <c r="F158" s="104"/>
      <c r="G158" s="100"/>
      <c r="H158" s="97"/>
      <c r="I158" s="98"/>
      <c r="J158" s="102"/>
      <c r="K158" s="83"/>
      <c r="L158" s="82"/>
      <c r="M158" s="83"/>
      <c r="N158" s="87"/>
      <c r="O158" s="100"/>
      <c r="Q158" s="298"/>
    </row>
    <row r="159" spans="2:17" ht="12.9" customHeight="1">
      <c r="B159" s="85"/>
      <c r="C159" s="111"/>
      <c r="D159" s="77"/>
      <c r="E159" s="85"/>
      <c r="F159" s="104"/>
      <c r="G159" s="100"/>
      <c r="H159" s="97"/>
      <c r="I159" s="98"/>
      <c r="J159" s="102"/>
      <c r="K159" s="83"/>
      <c r="L159" s="82"/>
      <c r="M159" s="83"/>
      <c r="N159" s="87"/>
      <c r="O159" s="100"/>
      <c r="Q159" s="298"/>
    </row>
    <row r="160" spans="2:17" ht="13.5" customHeight="1" thickBot="1">
      <c r="B160" s="85"/>
      <c r="C160" s="112"/>
      <c r="D160" s="89"/>
      <c r="E160" s="88"/>
      <c r="F160" s="105"/>
      <c r="G160" s="106"/>
      <c r="H160" s="99"/>
      <c r="I160" s="99"/>
      <c r="J160" s="103"/>
      <c r="K160" s="90"/>
      <c r="L160" s="91"/>
      <c r="M160" s="90"/>
      <c r="N160" s="92"/>
      <c r="O160" s="101"/>
    </row>
    <row r="161" spans="2:17" ht="12.9" customHeight="1" thickTop="1">
      <c r="B161" s="79" t="s">
        <v>368</v>
      </c>
      <c r="C161" s="110">
        <v>13</v>
      </c>
      <c r="D161" s="80" t="s">
        <v>87</v>
      </c>
      <c r="E161" s="79" t="s">
        <v>369</v>
      </c>
      <c r="F161" s="107"/>
      <c r="G161" s="108"/>
      <c r="H161" s="81"/>
      <c r="I161" s="81"/>
      <c r="J161" s="102"/>
      <c r="K161" s="83"/>
      <c r="L161" s="82"/>
      <c r="M161" s="83"/>
      <c r="N161" s="84"/>
      <c r="O161" s="100"/>
    </row>
    <row r="162" spans="2:17" ht="12.9" customHeight="1">
      <c r="B162" s="85"/>
      <c r="C162" s="111"/>
      <c r="D162" s="77"/>
      <c r="E162" s="85"/>
      <c r="F162" s="107"/>
      <c r="G162" s="108"/>
      <c r="H162" s="81"/>
      <c r="I162" s="81"/>
      <c r="J162" s="102"/>
      <c r="K162" s="83"/>
      <c r="L162" s="82"/>
      <c r="M162" s="83"/>
      <c r="N162" s="84"/>
      <c r="O162" s="100"/>
    </row>
    <row r="163" spans="2:17" ht="12.9" customHeight="1">
      <c r="B163" s="85"/>
      <c r="C163" s="111"/>
      <c r="D163" s="77"/>
      <c r="E163" s="85"/>
      <c r="F163" s="107"/>
      <c r="G163" s="108"/>
      <c r="H163" s="81"/>
      <c r="I163" s="81"/>
      <c r="J163" s="102"/>
      <c r="K163" s="83"/>
      <c r="L163" s="82"/>
      <c r="M163" s="83"/>
      <c r="N163" s="84"/>
      <c r="O163" s="100"/>
    </row>
    <row r="164" spans="2:17" ht="12.9" customHeight="1">
      <c r="B164" s="85"/>
      <c r="C164" s="111"/>
      <c r="D164" s="77"/>
      <c r="E164" s="85"/>
      <c r="F164" s="107"/>
      <c r="G164" s="108"/>
      <c r="H164" s="81"/>
      <c r="I164" s="81"/>
      <c r="J164" s="102"/>
      <c r="K164" s="83"/>
      <c r="L164" s="82"/>
      <c r="M164" s="83"/>
      <c r="N164" s="84"/>
      <c r="O164" s="100"/>
    </row>
    <row r="165" spans="2:17" ht="12.9" customHeight="1">
      <c r="B165" s="85"/>
      <c r="C165" s="111"/>
      <c r="D165" s="77"/>
      <c r="E165" s="85"/>
      <c r="F165" s="107"/>
      <c r="G165" s="108"/>
      <c r="H165" s="81"/>
      <c r="I165" s="81"/>
      <c r="J165" s="102"/>
      <c r="K165" s="83"/>
      <c r="L165" s="82"/>
      <c r="M165" s="83"/>
      <c r="N165" s="84"/>
      <c r="O165" s="100"/>
    </row>
    <row r="166" spans="2:17" ht="12.9" customHeight="1">
      <c r="B166" s="85"/>
      <c r="C166" s="111"/>
      <c r="D166" s="77"/>
      <c r="E166" s="86"/>
      <c r="F166" s="107"/>
      <c r="G166" s="108"/>
      <c r="H166" s="81"/>
      <c r="I166" s="81"/>
      <c r="J166" s="102"/>
      <c r="K166" s="83"/>
      <c r="L166" s="82"/>
      <c r="M166" s="83"/>
      <c r="N166" s="84"/>
      <c r="O166" s="100"/>
      <c r="Q166" s="299"/>
    </row>
    <row r="167" spans="2:17" ht="12.9" customHeight="1">
      <c r="B167" s="85"/>
      <c r="C167" s="111"/>
      <c r="D167" s="77"/>
      <c r="E167" s="85" t="s">
        <v>370</v>
      </c>
      <c r="F167" s="104" t="s">
        <v>371</v>
      </c>
      <c r="G167" s="100"/>
      <c r="H167" s="97"/>
      <c r="I167" s="98"/>
      <c r="J167" s="102"/>
      <c r="K167" s="83"/>
      <c r="L167" s="82"/>
      <c r="M167" s="83"/>
      <c r="N167" s="87"/>
      <c r="O167" s="100"/>
      <c r="Q167" s="298"/>
    </row>
    <row r="168" spans="2:17" ht="12.9" customHeight="1">
      <c r="B168" s="85"/>
      <c r="C168" s="111"/>
      <c r="D168" s="77"/>
      <c r="E168" s="85"/>
      <c r="F168" s="104"/>
      <c r="G168" s="100"/>
      <c r="H168" s="97"/>
      <c r="I168" s="98"/>
      <c r="J168" s="102"/>
      <c r="K168" s="83"/>
      <c r="L168" s="82"/>
      <c r="M168" s="83"/>
      <c r="N168" s="87"/>
      <c r="O168" s="100"/>
      <c r="Q168" s="298"/>
    </row>
    <row r="169" spans="2:17" ht="12.9" customHeight="1">
      <c r="B169" s="85"/>
      <c r="C169" s="111"/>
      <c r="D169" s="77"/>
      <c r="E169" s="85"/>
      <c r="F169" s="104"/>
      <c r="G169" s="100"/>
      <c r="H169" s="97"/>
      <c r="I169" s="98"/>
      <c r="J169" s="102"/>
      <c r="K169" s="83"/>
      <c r="L169" s="82"/>
      <c r="M169" s="83"/>
      <c r="N169" s="87"/>
      <c r="O169" s="100"/>
      <c r="Q169" s="298"/>
    </row>
    <row r="170" spans="2:17" ht="12.9" customHeight="1">
      <c r="B170" s="85"/>
      <c r="C170" s="111"/>
      <c r="D170" s="77"/>
      <c r="E170" s="85"/>
      <c r="F170" s="104"/>
      <c r="G170" s="100"/>
      <c r="H170" s="97"/>
      <c r="I170" s="98"/>
      <c r="J170" s="102"/>
      <c r="K170" s="83"/>
      <c r="L170" s="82"/>
      <c r="M170" s="83"/>
      <c r="N170" s="87"/>
      <c r="O170" s="100"/>
      <c r="Q170" s="298"/>
    </row>
    <row r="171" spans="2:17" ht="12.9" customHeight="1">
      <c r="B171" s="85"/>
      <c r="C171" s="111"/>
      <c r="D171" s="77"/>
      <c r="E171" s="85"/>
      <c r="F171" s="104"/>
      <c r="G171" s="100"/>
      <c r="H171" s="97"/>
      <c r="I171" s="98"/>
      <c r="J171" s="102"/>
      <c r="K171" s="83"/>
      <c r="L171" s="82"/>
      <c r="M171" s="83"/>
      <c r="N171" s="87"/>
      <c r="O171" s="100"/>
      <c r="Q171" s="298"/>
    </row>
    <row r="172" spans="2:17" ht="13.5" customHeight="1" thickBot="1">
      <c r="B172" s="85"/>
      <c r="C172" s="112"/>
      <c r="D172" s="89"/>
      <c r="E172" s="88"/>
      <c r="F172" s="105"/>
      <c r="G172" s="106"/>
      <c r="H172" s="99"/>
      <c r="I172" s="99"/>
      <c r="J172" s="103"/>
      <c r="K172" s="90"/>
      <c r="L172" s="91"/>
      <c r="M172" s="90"/>
      <c r="N172" s="92"/>
      <c r="O172" s="101"/>
    </row>
    <row r="173" spans="2:17" ht="12.9" customHeight="1" thickTop="1">
      <c r="B173" s="79" t="s">
        <v>368</v>
      </c>
      <c r="C173" s="110">
        <v>14</v>
      </c>
      <c r="D173" s="80" t="s">
        <v>88</v>
      </c>
      <c r="E173" s="79" t="s">
        <v>369</v>
      </c>
      <c r="F173" s="107"/>
      <c r="G173" s="108"/>
      <c r="H173" s="81"/>
      <c r="I173" s="81"/>
      <c r="J173" s="102"/>
      <c r="K173" s="83"/>
      <c r="L173" s="82"/>
      <c r="M173" s="83"/>
      <c r="N173" s="84"/>
      <c r="O173" s="100"/>
    </row>
    <row r="174" spans="2:17" ht="12.9" customHeight="1">
      <c r="B174" s="85"/>
      <c r="C174" s="111"/>
      <c r="D174" s="77"/>
      <c r="E174" s="85"/>
      <c r="F174" s="107"/>
      <c r="G174" s="108"/>
      <c r="H174" s="81"/>
      <c r="I174" s="81"/>
      <c r="J174" s="102"/>
      <c r="K174" s="83"/>
      <c r="L174" s="82"/>
      <c r="M174" s="83"/>
      <c r="N174" s="84"/>
      <c r="O174" s="100"/>
    </row>
    <row r="175" spans="2:17" ht="12.9" customHeight="1">
      <c r="B175" s="85"/>
      <c r="C175" s="111"/>
      <c r="D175" s="77"/>
      <c r="E175" s="85"/>
      <c r="F175" s="107"/>
      <c r="G175" s="108"/>
      <c r="H175" s="81"/>
      <c r="I175" s="81"/>
      <c r="J175" s="102"/>
      <c r="K175" s="83"/>
      <c r="L175" s="82"/>
      <c r="M175" s="83"/>
      <c r="N175" s="84"/>
      <c r="O175" s="100"/>
    </row>
    <row r="176" spans="2:17" ht="12.9" customHeight="1">
      <c r="B176" s="85"/>
      <c r="C176" s="111"/>
      <c r="D176" s="77"/>
      <c r="E176" s="85"/>
      <c r="F176" s="107"/>
      <c r="G176" s="108"/>
      <c r="H176" s="81"/>
      <c r="I176" s="81"/>
      <c r="J176" s="102"/>
      <c r="K176" s="83"/>
      <c r="L176" s="82"/>
      <c r="M176" s="83"/>
      <c r="N176" s="84"/>
      <c r="O176" s="100"/>
    </row>
    <row r="177" spans="2:17" ht="12.9" customHeight="1">
      <c r="B177" s="85"/>
      <c r="C177" s="111"/>
      <c r="D177" s="77"/>
      <c r="E177" s="85"/>
      <c r="F177" s="107"/>
      <c r="G177" s="108"/>
      <c r="H177" s="81"/>
      <c r="I177" s="81"/>
      <c r="J177" s="102"/>
      <c r="K177" s="83"/>
      <c r="L177" s="82"/>
      <c r="M177" s="83"/>
      <c r="N177" s="84"/>
      <c r="O177" s="100"/>
    </row>
    <row r="178" spans="2:17" ht="12.9" customHeight="1">
      <c r="B178" s="85"/>
      <c r="C178" s="111"/>
      <c r="D178" s="77"/>
      <c r="E178" s="86"/>
      <c r="F178" s="107"/>
      <c r="G178" s="108"/>
      <c r="H178" s="81"/>
      <c r="I178" s="81"/>
      <c r="J178" s="102"/>
      <c r="K178" s="83"/>
      <c r="L178" s="82"/>
      <c r="M178" s="83"/>
      <c r="N178" s="84"/>
      <c r="O178" s="100"/>
      <c r="Q178" s="299"/>
    </row>
    <row r="179" spans="2:17" ht="12.9" customHeight="1">
      <c r="B179" s="85"/>
      <c r="C179" s="111"/>
      <c r="D179" s="77"/>
      <c r="E179" s="85" t="s">
        <v>370</v>
      </c>
      <c r="F179" s="104" t="s">
        <v>371</v>
      </c>
      <c r="G179" s="100"/>
      <c r="H179" s="97"/>
      <c r="I179" s="98"/>
      <c r="J179" s="102"/>
      <c r="K179" s="83"/>
      <c r="L179" s="82"/>
      <c r="M179" s="83"/>
      <c r="N179" s="87"/>
      <c r="O179" s="100"/>
      <c r="Q179" s="298"/>
    </row>
    <row r="180" spans="2:17" ht="12.9" customHeight="1">
      <c r="B180" s="85"/>
      <c r="C180" s="111"/>
      <c r="D180" s="77"/>
      <c r="E180" s="85"/>
      <c r="F180" s="104"/>
      <c r="G180" s="100"/>
      <c r="H180" s="97"/>
      <c r="I180" s="98"/>
      <c r="J180" s="102"/>
      <c r="K180" s="83"/>
      <c r="L180" s="82"/>
      <c r="M180" s="83"/>
      <c r="N180" s="87"/>
      <c r="O180" s="100"/>
      <c r="Q180" s="298"/>
    </row>
    <row r="181" spans="2:17" ht="12.9" customHeight="1">
      <c r="B181" s="85"/>
      <c r="C181" s="111"/>
      <c r="D181" s="77"/>
      <c r="E181" s="85"/>
      <c r="F181" s="104"/>
      <c r="G181" s="100"/>
      <c r="H181" s="97"/>
      <c r="I181" s="98"/>
      <c r="J181" s="102"/>
      <c r="K181" s="83"/>
      <c r="L181" s="82"/>
      <c r="M181" s="83"/>
      <c r="N181" s="87"/>
      <c r="O181" s="100"/>
      <c r="Q181" s="298"/>
    </row>
    <row r="182" spans="2:17" ht="12.9" customHeight="1">
      <c r="B182" s="85"/>
      <c r="C182" s="111"/>
      <c r="D182" s="77"/>
      <c r="E182" s="85"/>
      <c r="F182" s="104"/>
      <c r="G182" s="100"/>
      <c r="H182" s="97"/>
      <c r="I182" s="98"/>
      <c r="J182" s="102"/>
      <c r="K182" s="83"/>
      <c r="L182" s="82"/>
      <c r="M182" s="83"/>
      <c r="N182" s="87"/>
      <c r="O182" s="100"/>
      <c r="Q182" s="298"/>
    </row>
    <row r="183" spans="2:17" ht="12.9" customHeight="1">
      <c r="B183" s="85"/>
      <c r="C183" s="111"/>
      <c r="D183" s="77"/>
      <c r="E183" s="85"/>
      <c r="F183" s="104"/>
      <c r="G183" s="100"/>
      <c r="H183" s="97"/>
      <c r="I183" s="98"/>
      <c r="J183" s="102"/>
      <c r="K183" s="83"/>
      <c r="L183" s="82"/>
      <c r="M183" s="83"/>
      <c r="N183" s="87"/>
      <c r="O183" s="100"/>
      <c r="Q183" s="298"/>
    </row>
    <row r="184" spans="2:17" ht="13.5" customHeight="1" thickBot="1">
      <c r="B184" s="85"/>
      <c r="C184" s="112"/>
      <c r="D184" s="89"/>
      <c r="E184" s="88"/>
      <c r="F184" s="105"/>
      <c r="G184" s="106"/>
      <c r="H184" s="99"/>
      <c r="I184" s="99"/>
      <c r="J184" s="103"/>
      <c r="K184" s="90"/>
      <c r="L184" s="91"/>
      <c r="M184" s="90"/>
      <c r="N184" s="92"/>
      <c r="O184" s="101"/>
    </row>
    <row r="185" spans="2:17" ht="12.9" customHeight="1" thickTop="1">
      <c r="B185" s="79" t="s">
        <v>368</v>
      </c>
      <c r="C185" s="110">
        <v>15</v>
      </c>
      <c r="D185" s="80" t="s">
        <v>186</v>
      </c>
      <c r="E185" s="79" t="s">
        <v>369</v>
      </c>
      <c r="F185" s="107"/>
      <c r="G185" s="108"/>
      <c r="H185" s="81"/>
      <c r="I185" s="81"/>
      <c r="J185" s="102"/>
      <c r="K185" s="83"/>
      <c r="L185" s="82"/>
      <c r="M185" s="83"/>
      <c r="N185" s="84"/>
      <c r="O185" s="100"/>
    </row>
    <row r="186" spans="2:17" ht="12.9" customHeight="1">
      <c r="B186" s="85"/>
      <c r="C186" s="111"/>
      <c r="D186" s="77"/>
      <c r="E186" s="85"/>
      <c r="F186" s="107"/>
      <c r="G186" s="108"/>
      <c r="H186" s="81"/>
      <c r="I186" s="81"/>
      <c r="J186" s="102"/>
      <c r="K186" s="83"/>
      <c r="L186" s="82"/>
      <c r="M186" s="83"/>
      <c r="N186" s="84"/>
      <c r="O186" s="100"/>
    </row>
    <row r="187" spans="2:17" ht="12.9" customHeight="1">
      <c r="B187" s="85"/>
      <c r="C187" s="111"/>
      <c r="D187" s="77"/>
      <c r="E187" s="85"/>
      <c r="F187" s="107"/>
      <c r="G187" s="108"/>
      <c r="H187" s="81"/>
      <c r="I187" s="81"/>
      <c r="J187" s="102"/>
      <c r="K187" s="83"/>
      <c r="L187" s="82"/>
      <c r="M187" s="83"/>
      <c r="N187" s="84"/>
      <c r="O187" s="100"/>
    </row>
    <row r="188" spans="2:17" ht="12.9" customHeight="1">
      <c r="B188" s="85"/>
      <c r="C188" s="111"/>
      <c r="D188" s="77"/>
      <c r="E188" s="85"/>
      <c r="F188" s="107"/>
      <c r="G188" s="108"/>
      <c r="H188" s="81"/>
      <c r="I188" s="81"/>
      <c r="J188" s="102"/>
      <c r="K188" s="83"/>
      <c r="L188" s="82"/>
      <c r="M188" s="83"/>
      <c r="N188" s="84"/>
      <c r="O188" s="100"/>
    </row>
    <row r="189" spans="2:17" ht="12.9" customHeight="1">
      <c r="B189" s="85"/>
      <c r="C189" s="111"/>
      <c r="D189" s="77"/>
      <c r="E189" s="85"/>
      <c r="F189" s="107"/>
      <c r="G189" s="108"/>
      <c r="H189" s="81"/>
      <c r="I189" s="81"/>
      <c r="J189" s="102"/>
      <c r="K189" s="83"/>
      <c r="L189" s="82"/>
      <c r="M189" s="83"/>
      <c r="N189" s="84"/>
      <c r="O189" s="100"/>
    </row>
    <row r="190" spans="2:17" ht="12.9" customHeight="1">
      <c r="B190" s="85"/>
      <c r="C190" s="111"/>
      <c r="D190" s="77"/>
      <c r="E190" s="86"/>
      <c r="F190" s="107"/>
      <c r="G190" s="108"/>
      <c r="H190" s="81"/>
      <c r="I190" s="81"/>
      <c r="J190" s="102"/>
      <c r="K190" s="83"/>
      <c r="L190" s="82"/>
      <c r="M190" s="83"/>
      <c r="N190" s="84"/>
      <c r="O190" s="100"/>
      <c r="Q190" s="299"/>
    </row>
    <row r="191" spans="2:17" ht="12.9" customHeight="1">
      <c r="B191" s="85"/>
      <c r="C191" s="111"/>
      <c r="D191" s="77"/>
      <c r="E191" s="85" t="s">
        <v>370</v>
      </c>
      <c r="F191" s="104" t="s">
        <v>371</v>
      </c>
      <c r="G191" s="100"/>
      <c r="H191" s="97"/>
      <c r="I191" s="98"/>
      <c r="J191" s="102"/>
      <c r="K191" s="83"/>
      <c r="L191" s="82"/>
      <c r="M191" s="83"/>
      <c r="N191" s="87"/>
      <c r="O191" s="100"/>
      <c r="Q191" s="298"/>
    </row>
    <row r="192" spans="2:17" ht="12.9" customHeight="1">
      <c r="B192" s="85"/>
      <c r="C192" s="111"/>
      <c r="D192" s="77"/>
      <c r="E192" s="85"/>
      <c r="F192" s="104"/>
      <c r="G192" s="100"/>
      <c r="H192" s="97"/>
      <c r="I192" s="98"/>
      <c r="J192" s="102"/>
      <c r="K192" s="83"/>
      <c r="L192" s="82"/>
      <c r="M192" s="83"/>
      <c r="N192" s="87"/>
      <c r="O192" s="100"/>
      <c r="Q192" s="298"/>
    </row>
    <row r="193" spans="2:17" ht="12.9" customHeight="1">
      <c r="B193" s="85"/>
      <c r="C193" s="111"/>
      <c r="D193" s="77"/>
      <c r="E193" s="85"/>
      <c r="F193" s="104"/>
      <c r="G193" s="100"/>
      <c r="H193" s="97"/>
      <c r="I193" s="98"/>
      <c r="J193" s="102"/>
      <c r="K193" s="83"/>
      <c r="L193" s="82"/>
      <c r="M193" s="83"/>
      <c r="N193" s="87"/>
      <c r="O193" s="100"/>
      <c r="Q193" s="298"/>
    </row>
    <row r="194" spans="2:17" ht="12.9" customHeight="1">
      <c r="B194" s="85"/>
      <c r="C194" s="111"/>
      <c r="D194" s="77"/>
      <c r="E194" s="85"/>
      <c r="F194" s="104"/>
      <c r="G194" s="100"/>
      <c r="H194" s="97"/>
      <c r="I194" s="98"/>
      <c r="J194" s="102"/>
      <c r="K194" s="83"/>
      <c r="L194" s="82"/>
      <c r="M194" s="83"/>
      <c r="N194" s="87"/>
      <c r="O194" s="100"/>
      <c r="Q194" s="298"/>
    </row>
    <row r="195" spans="2:17" ht="12.9" customHeight="1">
      <c r="B195" s="85"/>
      <c r="C195" s="111"/>
      <c r="D195" s="77"/>
      <c r="E195" s="85"/>
      <c r="F195" s="104"/>
      <c r="G195" s="100"/>
      <c r="H195" s="97"/>
      <c r="I195" s="98"/>
      <c r="J195" s="102"/>
      <c r="K195" s="83"/>
      <c r="L195" s="82"/>
      <c r="M195" s="83"/>
      <c r="N195" s="87"/>
      <c r="O195" s="100"/>
      <c r="Q195" s="298"/>
    </row>
    <row r="196" spans="2:17" ht="13.5" customHeight="1" thickBot="1">
      <c r="B196" s="85"/>
      <c r="C196" s="112"/>
      <c r="D196" s="89"/>
      <c r="E196" s="88"/>
      <c r="F196" s="105"/>
      <c r="G196" s="106"/>
      <c r="H196" s="99"/>
      <c r="I196" s="99"/>
      <c r="J196" s="103"/>
      <c r="K196" s="90"/>
      <c r="L196" s="91"/>
      <c r="M196" s="90"/>
      <c r="N196" s="92"/>
      <c r="O196" s="101"/>
    </row>
    <row r="197" spans="2:17" ht="12.9" customHeight="1" thickTop="1">
      <c r="B197" s="79" t="s">
        <v>368</v>
      </c>
      <c r="C197" s="110">
        <v>16</v>
      </c>
      <c r="D197" s="80" t="s">
        <v>89</v>
      </c>
      <c r="E197" s="79" t="s">
        <v>369</v>
      </c>
      <c r="F197" s="107"/>
      <c r="G197" s="108"/>
      <c r="H197" s="81"/>
      <c r="I197" s="81"/>
      <c r="J197" s="102"/>
      <c r="K197" s="83"/>
      <c r="L197" s="82"/>
      <c r="M197" s="83"/>
      <c r="N197" s="84"/>
      <c r="O197" s="100"/>
    </row>
    <row r="198" spans="2:17" ht="12.9" customHeight="1">
      <c r="B198" s="85"/>
      <c r="C198" s="111"/>
      <c r="D198" s="77"/>
      <c r="E198" s="85"/>
      <c r="F198" s="107"/>
      <c r="G198" s="108"/>
      <c r="H198" s="81"/>
      <c r="I198" s="81"/>
      <c r="J198" s="102"/>
      <c r="K198" s="83"/>
      <c r="L198" s="82"/>
      <c r="M198" s="83"/>
      <c r="N198" s="84"/>
      <c r="O198" s="100"/>
    </row>
    <row r="199" spans="2:17" ht="12.9" customHeight="1">
      <c r="B199" s="85"/>
      <c r="C199" s="111"/>
      <c r="D199" s="77"/>
      <c r="E199" s="85"/>
      <c r="F199" s="107"/>
      <c r="G199" s="108"/>
      <c r="H199" s="81"/>
      <c r="I199" s="81"/>
      <c r="J199" s="102"/>
      <c r="K199" s="83"/>
      <c r="L199" s="82"/>
      <c r="M199" s="83"/>
      <c r="N199" s="84"/>
      <c r="O199" s="100"/>
    </row>
    <row r="200" spans="2:17" ht="12.9" customHeight="1">
      <c r="B200" s="85"/>
      <c r="C200" s="111"/>
      <c r="D200" s="77"/>
      <c r="E200" s="85"/>
      <c r="F200" s="107"/>
      <c r="G200" s="108"/>
      <c r="H200" s="81"/>
      <c r="I200" s="81"/>
      <c r="J200" s="102"/>
      <c r="K200" s="83"/>
      <c r="L200" s="82"/>
      <c r="M200" s="83"/>
      <c r="N200" s="84"/>
      <c r="O200" s="100"/>
    </row>
    <row r="201" spans="2:17" ht="12.9" customHeight="1">
      <c r="B201" s="85"/>
      <c r="C201" s="111"/>
      <c r="D201" s="77"/>
      <c r="E201" s="85"/>
      <c r="F201" s="107"/>
      <c r="G201" s="108"/>
      <c r="H201" s="81"/>
      <c r="I201" s="81"/>
      <c r="J201" s="102"/>
      <c r="K201" s="83"/>
      <c r="L201" s="82"/>
      <c r="M201" s="83"/>
      <c r="N201" s="84"/>
      <c r="O201" s="100"/>
    </row>
    <row r="202" spans="2:17" ht="12.9" customHeight="1">
      <c r="B202" s="85"/>
      <c r="C202" s="111"/>
      <c r="D202" s="77"/>
      <c r="E202" s="86"/>
      <c r="F202" s="107"/>
      <c r="G202" s="108"/>
      <c r="H202" s="81"/>
      <c r="I202" s="81"/>
      <c r="J202" s="102"/>
      <c r="K202" s="83"/>
      <c r="L202" s="82"/>
      <c r="M202" s="83"/>
      <c r="N202" s="84"/>
      <c r="O202" s="100"/>
      <c r="Q202" s="299"/>
    </row>
    <row r="203" spans="2:17" ht="12.9" customHeight="1">
      <c r="B203" s="85"/>
      <c r="C203" s="111"/>
      <c r="D203" s="77"/>
      <c r="E203" s="85" t="s">
        <v>370</v>
      </c>
      <c r="F203" s="104" t="s">
        <v>371</v>
      </c>
      <c r="G203" s="100"/>
      <c r="H203" s="97"/>
      <c r="I203" s="98"/>
      <c r="J203" s="102"/>
      <c r="K203" s="83"/>
      <c r="L203" s="82"/>
      <c r="M203" s="83"/>
      <c r="N203" s="87"/>
      <c r="O203" s="100"/>
      <c r="Q203" s="298"/>
    </row>
    <row r="204" spans="2:17" ht="12.9" customHeight="1">
      <c r="B204" s="85"/>
      <c r="C204" s="111"/>
      <c r="D204" s="77"/>
      <c r="E204" s="85"/>
      <c r="F204" s="104"/>
      <c r="G204" s="100"/>
      <c r="H204" s="97"/>
      <c r="I204" s="98"/>
      <c r="J204" s="102"/>
      <c r="K204" s="83"/>
      <c r="L204" s="82"/>
      <c r="M204" s="83"/>
      <c r="N204" s="87"/>
      <c r="O204" s="100"/>
      <c r="Q204" s="298"/>
    </row>
    <row r="205" spans="2:17" ht="12.9" customHeight="1">
      <c r="B205" s="85"/>
      <c r="C205" s="111"/>
      <c r="D205" s="77"/>
      <c r="E205" s="85"/>
      <c r="F205" s="104"/>
      <c r="G205" s="100"/>
      <c r="H205" s="97"/>
      <c r="I205" s="98"/>
      <c r="J205" s="102"/>
      <c r="K205" s="83"/>
      <c r="L205" s="82"/>
      <c r="M205" s="83"/>
      <c r="N205" s="87"/>
      <c r="O205" s="100"/>
      <c r="Q205" s="298"/>
    </row>
    <row r="206" spans="2:17" ht="12.9" customHeight="1">
      <c r="B206" s="85"/>
      <c r="C206" s="111"/>
      <c r="D206" s="77"/>
      <c r="E206" s="85"/>
      <c r="F206" s="104"/>
      <c r="G206" s="100"/>
      <c r="H206" s="97"/>
      <c r="I206" s="98"/>
      <c r="J206" s="102"/>
      <c r="K206" s="83"/>
      <c r="L206" s="82"/>
      <c r="M206" s="83"/>
      <c r="N206" s="87"/>
      <c r="O206" s="100"/>
      <c r="Q206" s="298"/>
    </row>
    <row r="207" spans="2:17" ht="12.9" customHeight="1">
      <c r="B207" s="85"/>
      <c r="C207" s="111"/>
      <c r="D207" s="77"/>
      <c r="E207" s="85"/>
      <c r="F207" s="104"/>
      <c r="G207" s="100"/>
      <c r="H207" s="97"/>
      <c r="I207" s="98"/>
      <c r="J207" s="102"/>
      <c r="K207" s="83"/>
      <c r="L207" s="82"/>
      <c r="M207" s="83"/>
      <c r="N207" s="87"/>
      <c r="O207" s="100"/>
      <c r="Q207" s="298"/>
    </row>
    <row r="208" spans="2:17" ht="13.5" customHeight="1" thickBot="1">
      <c r="B208" s="85"/>
      <c r="C208" s="112"/>
      <c r="D208" s="89"/>
      <c r="E208" s="88"/>
      <c r="F208" s="105"/>
      <c r="G208" s="106"/>
      <c r="H208" s="99"/>
      <c r="I208" s="99"/>
      <c r="J208" s="103"/>
      <c r="K208" s="90"/>
      <c r="L208" s="91"/>
      <c r="M208" s="90"/>
      <c r="N208" s="92"/>
      <c r="O208" s="101"/>
    </row>
    <row r="209" spans="2:17" ht="12.9" customHeight="1" thickTop="1">
      <c r="B209" s="79" t="s">
        <v>368</v>
      </c>
      <c r="C209" s="110">
        <v>17</v>
      </c>
      <c r="D209" s="80" t="s">
        <v>90</v>
      </c>
      <c r="E209" s="79" t="s">
        <v>369</v>
      </c>
      <c r="F209" s="107"/>
      <c r="G209" s="108"/>
      <c r="H209" s="81"/>
      <c r="I209" s="81"/>
      <c r="J209" s="102"/>
      <c r="K209" s="83"/>
      <c r="L209" s="82"/>
      <c r="M209" s="83"/>
      <c r="N209" s="84"/>
      <c r="O209" s="100"/>
    </row>
    <row r="210" spans="2:17" ht="12.9" customHeight="1">
      <c r="B210" s="85"/>
      <c r="C210" s="111"/>
      <c r="D210" s="77"/>
      <c r="E210" s="85"/>
      <c r="F210" s="107"/>
      <c r="G210" s="108"/>
      <c r="H210" s="81"/>
      <c r="I210" s="81"/>
      <c r="J210" s="102"/>
      <c r="K210" s="83"/>
      <c r="L210" s="82"/>
      <c r="M210" s="83"/>
      <c r="N210" s="84"/>
      <c r="O210" s="100"/>
    </row>
    <row r="211" spans="2:17" ht="12.9" customHeight="1">
      <c r="B211" s="85"/>
      <c r="C211" s="111"/>
      <c r="D211" s="77"/>
      <c r="E211" s="85"/>
      <c r="F211" s="107"/>
      <c r="G211" s="108"/>
      <c r="H211" s="81"/>
      <c r="I211" s="81"/>
      <c r="J211" s="102"/>
      <c r="K211" s="83"/>
      <c r="L211" s="82"/>
      <c r="M211" s="83"/>
      <c r="N211" s="84"/>
      <c r="O211" s="100"/>
    </row>
    <row r="212" spans="2:17" ht="12.9" customHeight="1">
      <c r="B212" s="85"/>
      <c r="C212" s="111"/>
      <c r="D212" s="77"/>
      <c r="E212" s="85"/>
      <c r="F212" s="107"/>
      <c r="G212" s="108"/>
      <c r="H212" s="81"/>
      <c r="I212" s="81"/>
      <c r="J212" s="102"/>
      <c r="K212" s="83"/>
      <c r="L212" s="82"/>
      <c r="M212" s="83"/>
      <c r="N212" s="84"/>
      <c r="O212" s="100"/>
    </row>
    <row r="213" spans="2:17" ht="12.9" customHeight="1">
      <c r="B213" s="85"/>
      <c r="C213" s="111"/>
      <c r="D213" s="77"/>
      <c r="E213" s="85"/>
      <c r="F213" s="107"/>
      <c r="G213" s="108"/>
      <c r="H213" s="81"/>
      <c r="I213" s="81"/>
      <c r="J213" s="102"/>
      <c r="K213" s="83"/>
      <c r="L213" s="82"/>
      <c r="M213" s="83"/>
      <c r="N213" s="84"/>
      <c r="O213" s="100"/>
    </row>
    <row r="214" spans="2:17" ht="12.9" customHeight="1">
      <c r="B214" s="85"/>
      <c r="C214" s="111"/>
      <c r="D214" s="77"/>
      <c r="E214" s="86"/>
      <c r="F214" s="107"/>
      <c r="G214" s="108"/>
      <c r="H214" s="81"/>
      <c r="I214" s="81"/>
      <c r="J214" s="102"/>
      <c r="K214" s="83"/>
      <c r="L214" s="82"/>
      <c r="M214" s="83"/>
      <c r="N214" s="84"/>
      <c r="O214" s="100"/>
      <c r="Q214" s="299"/>
    </row>
    <row r="215" spans="2:17" ht="12.9" customHeight="1">
      <c r="B215" s="85"/>
      <c r="C215" s="111"/>
      <c r="D215" s="77"/>
      <c r="E215" s="85" t="s">
        <v>370</v>
      </c>
      <c r="F215" s="104" t="s">
        <v>371</v>
      </c>
      <c r="G215" s="100"/>
      <c r="H215" s="97"/>
      <c r="I215" s="98"/>
      <c r="J215" s="102"/>
      <c r="K215" s="83"/>
      <c r="L215" s="82"/>
      <c r="M215" s="83"/>
      <c r="N215" s="87"/>
      <c r="O215" s="100"/>
      <c r="Q215" s="298"/>
    </row>
    <row r="216" spans="2:17" ht="12.9" customHeight="1">
      <c r="B216" s="85"/>
      <c r="C216" s="111"/>
      <c r="D216" s="77"/>
      <c r="E216" s="85"/>
      <c r="F216" s="104"/>
      <c r="G216" s="100"/>
      <c r="H216" s="97"/>
      <c r="I216" s="98"/>
      <c r="J216" s="102"/>
      <c r="K216" s="83"/>
      <c r="L216" s="82"/>
      <c r="M216" s="83"/>
      <c r="N216" s="87"/>
      <c r="O216" s="100"/>
      <c r="Q216" s="298"/>
    </row>
    <row r="217" spans="2:17" ht="12.9" customHeight="1">
      <c r="B217" s="85"/>
      <c r="C217" s="111"/>
      <c r="D217" s="77"/>
      <c r="E217" s="85"/>
      <c r="F217" s="104"/>
      <c r="G217" s="100"/>
      <c r="H217" s="97"/>
      <c r="I217" s="98"/>
      <c r="J217" s="102"/>
      <c r="K217" s="83"/>
      <c r="L217" s="82"/>
      <c r="M217" s="83"/>
      <c r="N217" s="87"/>
      <c r="O217" s="100"/>
      <c r="Q217" s="298"/>
    </row>
    <row r="218" spans="2:17" ht="12.9" customHeight="1">
      <c r="B218" s="85"/>
      <c r="C218" s="111"/>
      <c r="D218" s="77"/>
      <c r="E218" s="85"/>
      <c r="F218" s="104"/>
      <c r="G218" s="100"/>
      <c r="H218" s="97"/>
      <c r="I218" s="98"/>
      <c r="J218" s="102"/>
      <c r="K218" s="83"/>
      <c r="L218" s="82"/>
      <c r="M218" s="83"/>
      <c r="N218" s="87"/>
      <c r="O218" s="100"/>
      <c r="Q218" s="298"/>
    </row>
    <row r="219" spans="2:17" ht="12.9" customHeight="1">
      <c r="B219" s="85"/>
      <c r="C219" s="111"/>
      <c r="D219" s="77"/>
      <c r="E219" s="85"/>
      <c r="F219" s="104"/>
      <c r="G219" s="100"/>
      <c r="H219" s="97"/>
      <c r="I219" s="98"/>
      <c r="J219" s="102"/>
      <c r="K219" s="83"/>
      <c r="L219" s="82"/>
      <c r="M219" s="83"/>
      <c r="N219" s="87"/>
      <c r="O219" s="100"/>
      <c r="Q219" s="298"/>
    </row>
    <row r="220" spans="2:17" ht="13.5" customHeight="1" thickBot="1">
      <c r="B220" s="85"/>
      <c r="C220" s="112"/>
      <c r="D220" s="89"/>
      <c r="E220" s="88"/>
      <c r="F220" s="105"/>
      <c r="G220" s="106"/>
      <c r="H220" s="99"/>
      <c r="I220" s="99"/>
      <c r="J220" s="103"/>
      <c r="K220" s="90"/>
      <c r="L220" s="91"/>
      <c r="M220" s="90"/>
      <c r="N220" s="92"/>
      <c r="O220" s="101"/>
    </row>
    <row r="221" spans="2:17" ht="12.9" customHeight="1" thickTop="1">
      <c r="B221" s="79" t="s">
        <v>368</v>
      </c>
      <c r="C221" s="110">
        <v>18</v>
      </c>
      <c r="D221" s="80" t="s">
        <v>91</v>
      </c>
      <c r="E221" s="79" t="s">
        <v>369</v>
      </c>
      <c r="F221" s="107"/>
      <c r="G221" s="108"/>
      <c r="H221" s="81"/>
      <c r="I221" s="81"/>
      <c r="J221" s="102"/>
      <c r="K221" s="83"/>
      <c r="L221" s="82"/>
      <c r="M221" s="83"/>
      <c r="N221" s="84"/>
      <c r="O221" s="100"/>
    </row>
    <row r="222" spans="2:17" ht="12.9" customHeight="1">
      <c r="B222" s="85"/>
      <c r="C222" s="111"/>
      <c r="D222" s="77"/>
      <c r="E222" s="85"/>
      <c r="F222" s="107"/>
      <c r="G222" s="108"/>
      <c r="H222" s="81"/>
      <c r="I222" s="81"/>
      <c r="J222" s="102"/>
      <c r="K222" s="83"/>
      <c r="L222" s="82"/>
      <c r="M222" s="83"/>
      <c r="N222" s="84"/>
      <c r="O222" s="100"/>
    </row>
    <row r="223" spans="2:17" ht="12.9" customHeight="1">
      <c r="B223" s="85"/>
      <c r="C223" s="111"/>
      <c r="D223" s="77"/>
      <c r="E223" s="85"/>
      <c r="F223" s="107"/>
      <c r="G223" s="108"/>
      <c r="H223" s="81"/>
      <c r="I223" s="81"/>
      <c r="J223" s="102"/>
      <c r="K223" s="83"/>
      <c r="L223" s="82"/>
      <c r="M223" s="83"/>
      <c r="N223" s="84"/>
      <c r="O223" s="100"/>
    </row>
    <row r="224" spans="2:17" ht="12.9" customHeight="1">
      <c r="B224" s="85"/>
      <c r="C224" s="111"/>
      <c r="D224" s="77"/>
      <c r="E224" s="85"/>
      <c r="F224" s="107"/>
      <c r="G224" s="108"/>
      <c r="H224" s="81"/>
      <c r="I224" s="81"/>
      <c r="J224" s="102"/>
      <c r="K224" s="83"/>
      <c r="L224" s="82"/>
      <c r="M224" s="83"/>
      <c r="N224" s="84"/>
      <c r="O224" s="100"/>
    </row>
    <row r="225" spans="2:17" ht="12.9" customHeight="1">
      <c r="B225" s="85"/>
      <c r="C225" s="111"/>
      <c r="D225" s="77"/>
      <c r="E225" s="85"/>
      <c r="F225" s="107"/>
      <c r="G225" s="108"/>
      <c r="H225" s="81"/>
      <c r="I225" s="81"/>
      <c r="J225" s="102"/>
      <c r="K225" s="83"/>
      <c r="L225" s="82"/>
      <c r="M225" s="83"/>
      <c r="N225" s="84"/>
      <c r="O225" s="100"/>
    </row>
    <row r="226" spans="2:17" ht="12.9" customHeight="1">
      <c r="B226" s="85"/>
      <c r="C226" s="111"/>
      <c r="D226" s="77"/>
      <c r="E226" s="86"/>
      <c r="F226" s="107"/>
      <c r="G226" s="108"/>
      <c r="H226" s="81"/>
      <c r="I226" s="81"/>
      <c r="J226" s="102"/>
      <c r="K226" s="83"/>
      <c r="L226" s="82"/>
      <c r="M226" s="83"/>
      <c r="N226" s="84"/>
      <c r="O226" s="100"/>
      <c r="Q226" s="299"/>
    </row>
    <row r="227" spans="2:17" ht="12.9" customHeight="1">
      <c r="B227" s="85"/>
      <c r="C227" s="111"/>
      <c r="D227" s="77"/>
      <c r="E227" s="85" t="s">
        <v>370</v>
      </c>
      <c r="F227" s="104" t="s">
        <v>371</v>
      </c>
      <c r="G227" s="100"/>
      <c r="H227" s="97"/>
      <c r="I227" s="98"/>
      <c r="J227" s="102"/>
      <c r="K227" s="83"/>
      <c r="L227" s="82"/>
      <c r="M227" s="83"/>
      <c r="N227" s="87"/>
      <c r="O227" s="100"/>
      <c r="Q227" s="298"/>
    </row>
    <row r="228" spans="2:17" ht="12.9" customHeight="1">
      <c r="B228" s="85"/>
      <c r="C228" s="111"/>
      <c r="D228" s="77"/>
      <c r="E228" s="85"/>
      <c r="F228" s="104"/>
      <c r="G228" s="100"/>
      <c r="H228" s="97"/>
      <c r="I228" s="98"/>
      <c r="J228" s="102"/>
      <c r="K228" s="83"/>
      <c r="L228" s="82"/>
      <c r="M228" s="83"/>
      <c r="N228" s="87"/>
      <c r="O228" s="100"/>
      <c r="Q228" s="298"/>
    </row>
    <row r="229" spans="2:17" ht="12.9" customHeight="1">
      <c r="B229" s="85"/>
      <c r="C229" s="111"/>
      <c r="D229" s="77"/>
      <c r="E229" s="85"/>
      <c r="F229" s="104"/>
      <c r="G229" s="100"/>
      <c r="H229" s="97"/>
      <c r="I229" s="98"/>
      <c r="J229" s="102"/>
      <c r="K229" s="83"/>
      <c r="L229" s="82"/>
      <c r="M229" s="83"/>
      <c r="N229" s="87"/>
      <c r="O229" s="100"/>
      <c r="Q229" s="298"/>
    </row>
    <row r="230" spans="2:17" ht="12.9" customHeight="1">
      <c r="B230" s="85"/>
      <c r="C230" s="111"/>
      <c r="D230" s="77"/>
      <c r="E230" s="85"/>
      <c r="F230" s="104"/>
      <c r="G230" s="100"/>
      <c r="H230" s="97"/>
      <c r="I230" s="98"/>
      <c r="J230" s="102"/>
      <c r="K230" s="83"/>
      <c r="L230" s="82"/>
      <c r="M230" s="83"/>
      <c r="N230" s="87"/>
      <c r="O230" s="100"/>
      <c r="Q230" s="298"/>
    </row>
    <row r="231" spans="2:17" ht="12.9" customHeight="1">
      <c r="B231" s="85"/>
      <c r="C231" s="111"/>
      <c r="D231" s="77"/>
      <c r="E231" s="85"/>
      <c r="F231" s="104"/>
      <c r="G231" s="100"/>
      <c r="H231" s="97"/>
      <c r="I231" s="98"/>
      <c r="J231" s="102"/>
      <c r="K231" s="83"/>
      <c r="L231" s="82"/>
      <c r="M231" s="83"/>
      <c r="N231" s="87"/>
      <c r="O231" s="100"/>
      <c r="Q231" s="298"/>
    </row>
    <row r="232" spans="2:17" ht="13.5" customHeight="1" thickBot="1">
      <c r="B232" s="85"/>
      <c r="C232" s="112"/>
      <c r="D232" s="89"/>
      <c r="E232" s="88"/>
      <c r="F232" s="105"/>
      <c r="G232" s="106"/>
      <c r="H232" s="99"/>
      <c r="I232" s="99"/>
      <c r="J232" s="103"/>
      <c r="K232" s="90"/>
      <c r="L232" s="91"/>
      <c r="M232" s="90"/>
      <c r="N232" s="92"/>
      <c r="O232" s="101"/>
    </row>
    <row r="233" spans="2:17" ht="12.9" customHeight="1" thickTop="1">
      <c r="B233" s="79" t="s">
        <v>368</v>
      </c>
      <c r="C233" s="110">
        <v>19</v>
      </c>
      <c r="D233" s="80" t="s">
        <v>92</v>
      </c>
      <c r="E233" s="79" t="s">
        <v>369</v>
      </c>
      <c r="F233" s="107"/>
      <c r="G233" s="108"/>
      <c r="H233" s="81"/>
      <c r="I233" s="81"/>
      <c r="J233" s="102"/>
      <c r="K233" s="83"/>
      <c r="L233" s="82"/>
      <c r="M233" s="83"/>
      <c r="N233" s="84"/>
      <c r="O233" s="100"/>
    </row>
    <row r="234" spans="2:17" ht="12.9" customHeight="1">
      <c r="B234" s="85"/>
      <c r="C234" s="111"/>
      <c r="D234" s="77"/>
      <c r="E234" s="85"/>
      <c r="F234" s="107"/>
      <c r="G234" s="108"/>
      <c r="H234" s="81"/>
      <c r="I234" s="81"/>
      <c r="J234" s="102"/>
      <c r="K234" s="83"/>
      <c r="L234" s="82"/>
      <c r="M234" s="83"/>
      <c r="N234" s="84"/>
      <c r="O234" s="100"/>
    </row>
    <row r="235" spans="2:17" ht="12.9" customHeight="1">
      <c r="B235" s="85"/>
      <c r="C235" s="111"/>
      <c r="D235" s="77"/>
      <c r="E235" s="85"/>
      <c r="F235" s="107"/>
      <c r="G235" s="108"/>
      <c r="H235" s="81"/>
      <c r="I235" s="81"/>
      <c r="J235" s="102"/>
      <c r="K235" s="83"/>
      <c r="L235" s="82"/>
      <c r="M235" s="83"/>
      <c r="N235" s="84"/>
      <c r="O235" s="100"/>
    </row>
    <row r="236" spans="2:17" ht="12.9" customHeight="1">
      <c r="B236" s="85"/>
      <c r="C236" s="111"/>
      <c r="D236" s="77"/>
      <c r="E236" s="85"/>
      <c r="F236" s="107"/>
      <c r="G236" s="108"/>
      <c r="H236" s="81"/>
      <c r="I236" s="81"/>
      <c r="J236" s="102"/>
      <c r="K236" s="83"/>
      <c r="L236" s="82"/>
      <c r="M236" s="83"/>
      <c r="N236" s="84"/>
      <c r="O236" s="100"/>
    </row>
    <row r="237" spans="2:17" ht="12.9" customHeight="1">
      <c r="B237" s="85"/>
      <c r="C237" s="111"/>
      <c r="D237" s="77"/>
      <c r="E237" s="85"/>
      <c r="F237" s="107"/>
      <c r="G237" s="108"/>
      <c r="H237" s="81"/>
      <c r="I237" s="81"/>
      <c r="J237" s="102"/>
      <c r="K237" s="83"/>
      <c r="L237" s="82"/>
      <c r="M237" s="83"/>
      <c r="N237" s="84"/>
      <c r="O237" s="100"/>
    </row>
    <row r="238" spans="2:17" ht="12.9" customHeight="1">
      <c r="B238" s="85"/>
      <c r="C238" s="111"/>
      <c r="D238" s="77"/>
      <c r="E238" s="86"/>
      <c r="F238" s="107"/>
      <c r="G238" s="108"/>
      <c r="H238" s="81"/>
      <c r="I238" s="81"/>
      <c r="J238" s="102"/>
      <c r="K238" s="83"/>
      <c r="L238" s="82"/>
      <c r="M238" s="83"/>
      <c r="N238" s="84"/>
      <c r="O238" s="100"/>
      <c r="Q238" s="299"/>
    </row>
    <row r="239" spans="2:17" ht="12.9" customHeight="1">
      <c r="B239" s="85"/>
      <c r="C239" s="111"/>
      <c r="D239" s="77"/>
      <c r="E239" s="85" t="s">
        <v>370</v>
      </c>
      <c r="F239" s="104" t="s">
        <v>371</v>
      </c>
      <c r="G239" s="100"/>
      <c r="H239" s="97"/>
      <c r="I239" s="98"/>
      <c r="J239" s="102"/>
      <c r="K239" s="83"/>
      <c r="L239" s="82"/>
      <c r="M239" s="83"/>
      <c r="N239" s="87"/>
      <c r="O239" s="100"/>
      <c r="Q239" s="298"/>
    </row>
    <row r="240" spans="2:17" ht="12.9" customHeight="1">
      <c r="B240" s="85"/>
      <c r="C240" s="111"/>
      <c r="D240" s="77"/>
      <c r="E240" s="85"/>
      <c r="F240" s="104"/>
      <c r="G240" s="100"/>
      <c r="H240" s="97"/>
      <c r="I240" s="98"/>
      <c r="J240" s="102"/>
      <c r="K240" s="83"/>
      <c r="L240" s="82"/>
      <c r="M240" s="83"/>
      <c r="N240" s="87"/>
      <c r="O240" s="100"/>
      <c r="Q240" s="298"/>
    </row>
    <row r="241" spans="2:17" ht="12.9" customHeight="1">
      <c r="B241" s="85"/>
      <c r="C241" s="111"/>
      <c r="D241" s="77"/>
      <c r="E241" s="85"/>
      <c r="F241" s="104"/>
      <c r="G241" s="100"/>
      <c r="H241" s="97"/>
      <c r="I241" s="98"/>
      <c r="J241" s="102"/>
      <c r="K241" s="83"/>
      <c r="L241" s="82"/>
      <c r="M241" s="83"/>
      <c r="N241" s="87"/>
      <c r="O241" s="100"/>
      <c r="Q241" s="298"/>
    </row>
    <row r="242" spans="2:17" ht="12.9" customHeight="1">
      <c r="B242" s="85"/>
      <c r="C242" s="111"/>
      <c r="D242" s="77"/>
      <c r="E242" s="85"/>
      <c r="F242" s="104"/>
      <c r="G242" s="100"/>
      <c r="H242" s="97"/>
      <c r="I242" s="98"/>
      <c r="J242" s="102"/>
      <c r="K242" s="83"/>
      <c r="L242" s="82"/>
      <c r="M242" s="83"/>
      <c r="N242" s="87"/>
      <c r="O242" s="100"/>
      <c r="Q242" s="298"/>
    </row>
    <row r="243" spans="2:17" ht="12.9" customHeight="1">
      <c r="B243" s="85"/>
      <c r="C243" s="111"/>
      <c r="D243" s="77"/>
      <c r="E243" s="85"/>
      <c r="F243" s="104"/>
      <c r="G243" s="100"/>
      <c r="H243" s="97"/>
      <c r="I243" s="98"/>
      <c r="J243" s="102"/>
      <c r="K243" s="83"/>
      <c r="L243" s="82"/>
      <c r="M243" s="83"/>
      <c r="N243" s="87"/>
      <c r="O243" s="100"/>
      <c r="Q243" s="298"/>
    </row>
    <row r="244" spans="2:17" ht="13.5" customHeight="1" thickBot="1">
      <c r="B244" s="85"/>
      <c r="C244" s="112"/>
      <c r="D244" s="89"/>
      <c r="E244" s="88"/>
      <c r="F244" s="105"/>
      <c r="G244" s="106"/>
      <c r="H244" s="99"/>
      <c r="I244" s="99"/>
      <c r="J244" s="103"/>
      <c r="K244" s="90"/>
      <c r="L244" s="91"/>
      <c r="M244" s="90"/>
      <c r="N244" s="92"/>
      <c r="O244" s="101"/>
    </row>
    <row r="245" spans="2:17" ht="12.9" customHeight="1" thickTop="1">
      <c r="B245" s="79" t="s">
        <v>368</v>
      </c>
      <c r="C245" s="110">
        <v>20</v>
      </c>
      <c r="D245" s="80" t="s">
        <v>93</v>
      </c>
      <c r="E245" s="79" t="s">
        <v>369</v>
      </c>
      <c r="F245" s="107"/>
      <c r="G245" s="108"/>
      <c r="H245" s="81"/>
      <c r="I245" s="81"/>
      <c r="J245" s="102"/>
      <c r="K245" s="83"/>
      <c r="L245" s="82"/>
      <c r="M245" s="83"/>
      <c r="N245" s="84"/>
      <c r="O245" s="100"/>
    </row>
    <row r="246" spans="2:17" ht="12.9" customHeight="1">
      <c r="B246" s="85"/>
      <c r="C246" s="111"/>
      <c r="D246" s="77"/>
      <c r="E246" s="85"/>
      <c r="F246" s="107"/>
      <c r="G246" s="108"/>
      <c r="H246" s="81"/>
      <c r="I246" s="81"/>
      <c r="J246" s="102"/>
      <c r="K246" s="83"/>
      <c r="L246" s="82"/>
      <c r="M246" s="83"/>
      <c r="N246" s="84"/>
      <c r="O246" s="100"/>
    </row>
    <row r="247" spans="2:17" ht="12.9" customHeight="1">
      <c r="B247" s="85"/>
      <c r="C247" s="111"/>
      <c r="D247" s="77"/>
      <c r="E247" s="85"/>
      <c r="F247" s="107"/>
      <c r="G247" s="108"/>
      <c r="H247" s="81"/>
      <c r="I247" s="81"/>
      <c r="J247" s="102"/>
      <c r="K247" s="83"/>
      <c r="L247" s="82"/>
      <c r="M247" s="83"/>
      <c r="N247" s="84"/>
      <c r="O247" s="100"/>
    </row>
    <row r="248" spans="2:17" ht="12.9" customHeight="1">
      <c r="B248" s="85"/>
      <c r="C248" s="111"/>
      <c r="D248" s="77"/>
      <c r="E248" s="85"/>
      <c r="F248" s="107"/>
      <c r="G248" s="108"/>
      <c r="H248" s="81"/>
      <c r="I248" s="81"/>
      <c r="J248" s="102"/>
      <c r="K248" s="83"/>
      <c r="L248" s="82"/>
      <c r="M248" s="83"/>
      <c r="N248" s="84"/>
      <c r="O248" s="100"/>
    </row>
    <row r="249" spans="2:17" ht="12.9" customHeight="1">
      <c r="B249" s="85"/>
      <c r="C249" s="111"/>
      <c r="D249" s="77"/>
      <c r="E249" s="85"/>
      <c r="F249" s="107"/>
      <c r="G249" s="108"/>
      <c r="H249" s="81"/>
      <c r="I249" s="81"/>
      <c r="J249" s="102"/>
      <c r="K249" s="83"/>
      <c r="L249" s="82"/>
      <c r="M249" s="83"/>
      <c r="N249" s="84"/>
      <c r="O249" s="100"/>
    </row>
    <row r="250" spans="2:17" ht="12.9" customHeight="1">
      <c r="B250" s="85"/>
      <c r="C250" s="111"/>
      <c r="D250" s="77"/>
      <c r="E250" s="86"/>
      <c r="F250" s="107"/>
      <c r="G250" s="108"/>
      <c r="H250" s="81"/>
      <c r="I250" s="81"/>
      <c r="J250" s="102"/>
      <c r="K250" s="83"/>
      <c r="L250" s="82"/>
      <c r="M250" s="83"/>
      <c r="N250" s="84"/>
      <c r="O250" s="100"/>
      <c r="Q250" s="299"/>
    </row>
    <row r="251" spans="2:17" ht="12.9" customHeight="1">
      <c r="B251" s="85"/>
      <c r="C251" s="111"/>
      <c r="D251" s="77"/>
      <c r="E251" s="85" t="s">
        <v>370</v>
      </c>
      <c r="F251" s="104" t="s">
        <v>371</v>
      </c>
      <c r="G251" s="100"/>
      <c r="H251" s="97"/>
      <c r="I251" s="98"/>
      <c r="J251" s="102"/>
      <c r="K251" s="83"/>
      <c r="L251" s="82"/>
      <c r="M251" s="83"/>
      <c r="N251" s="87"/>
      <c r="O251" s="100"/>
      <c r="Q251" s="298"/>
    </row>
    <row r="252" spans="2:17" ht="12.9" customHeight="1">
      <c r="B252" s="85"/>
      <c r="C252" s="111"/>
      <c r="D252" s="77"/>
      <c r="E252" s="85"/>
      <c r="F252" s="104"/>
      <c r="G252" s="100"/>
      <c r="H252" s="97"/>
      <c r="I252" s="98"/>
      <c r="J252" s="102"/>
      <c r="K252" s="83"/>
      <c r="L252" s="82"/>
      <c r="M252" s="83"/>
      <c r="N252" s="87"/>
      <c r="O252" s="100"/>
      <c r="Q252" s="298"/>
    </row>
    <row r="253" spans="2:17" ht="12.9" customHeight="1">
      <c r="B253" s="85"/>
      <c r="C253" s="111"/>
      <c r="D253" s="77"/>
      <c r="E253" s="85"/>
      <c r="F253" s="104"/>
      <c r="G253" s="100"/>
      <c r="H253" s="97"/>
      <c r="I253" s="98"/>
      <c r="J253" s="102"/>
      <c r="K253" s="83"/>
      <c r="L253" s="82"/>
      <c r="M253" s="83"/>
      <c r="N253" s="87"/>
      <c r="O253" s="100"/>
      <c r="Q253" s="298"/>
    </row>
    <row r="254" spans="2:17" ht="12.9" customHeight="1">
      <c r="B254" s="85"/>
      <c r="C254" s="111"/>
      <c r="D254" s="77"/>
      <c r="E254" s="85"/>
      <c r="F254" s="104"/>
      <c r="G254" s="100"/>
      <c r="H254" s="97"/>
      <c r="I254" s="98"/>
      <c r="J254" s="102"/>
      <c r="K254" s="83"/>
      <c r="L254" s="82"/>
      <c r="M254" s="83"/>
      <c r="N254" s="87"/>
      <c r="O254" s="100"/>
      <c r="Q254" s="298"/>
    </row>
    <row r="255" spans="2:17" ht="12.9" customHeight="1">
      <c r="B255" s="85"/>
      <c r="C255" s="111"/>
      <c r="D255" s="77"/>
      <c r="E255" s="85"/>
      <c r="F255" s="104"/>
      <c r="G255" s="100"/>
      <c r="H255" s="97"/>
      <c r="I255" s="98"/>
      <c r="J255" s="102"/>
      <c r="K255" s="83"/>
      <c r="L255" s="82"/>
      <c r="M255" s="83"/>
      <c r="N255" s="87"/>
      <c r="O255" s="100"/>
      <c r="Q255" s="298"/>
    </row>
    <row r="256" spans="2:17" ht="13.5" customHeight="1" thickBot="1">
      <c r="B256" s="85"/>
      <c r="C256" s="112"/>
      <c r="D256" s="89"/>
      <c r="E256" s="88"/>
      <c r="F256" s="105"/>
      <c r="G256" s="106"/>
      <c r="H256" s="99"/>
      <c r="I256" s="99"/>
      <c r="J256" s="103"/>
      <c r="K256" s="90"/>
      <c r="L256" s="91"/>
      <c r="M256" s="90"/>
      <c r="N256" s="92"/>
      <c r="O256" s="101"/>
    </row>
    <row r="257" spans="2:17" ht="12.9" customHeight="1" thickTop="1">
      <c r="B257" s="79" t="s">
        <v>368</v>
      </c>
      <c r="C257" s="110">
        <v>21</v>
      </c>
      <c r="D257" s="80" t="s">
        <v>94</v>
      </c>
      <c r="E257" s="79" t="s">
        <v>369</v>
      </c>
      <c r="F257" s="107"/>
      <c r="G257" s="108"/>
      <c r="H257" s="81"/>
      <c r="I257" s="81"/>
      <c r="J257" s="102"/>
      <c r="K257" s="83"/>
      <c r="L257" s="82"/>
      <c r="M257" s="83"/>
      <c r="N257" s="84"/>
      <c r="O257" s="100"/>
    </row>
    <row r="258" spans="2:17" ht="12.9" customHeight="1">
      <c r="B258" s="85"/>
      <c r="C258" s="111"/>
      <c r="D258" s="77"/>
      <c r="E258" s="85"/>
      <c r="F258" s="107"/>
      <c r="G258" s="108"/>
      <c r="H258" s="81"/>
      <c r="I258" s="81"/>
      <c r="J258" s="102"/>
      <c r="K258" s="83"/>
      <c r="L258" s="82"/>
      <c r="M258" s="83"/>
      <c r="N258" s="84"/>
      <c r="O258" s="100"/>
    </row>
    <row r="259" spans="2:17" ht="12.9" customHeight="1">
      <c r="B259" s="85"/>
      <c r="C259" s="111"/>
      <c r="D259" s="77"/>
      <c r="E259" s="85"/>
      <c r="F259" s="107"/>
      <c r="G259" s="108"/>
      <c r="H259" s="81"/>
      <c r="I259" s="81"/>
      <c r="J259" s="102"/>
      <c r="K259" s="83"/>
      <c r="L259" s="82"/>
      <c r="M259" s="83"/>
      <c r="N259" s="84"/>
      <c r="O259" s="100"/>
    </row>
    <row r="260" spans="2:17" ht="12.9" customHeight="1">
      <c r="B260" s="85"/>
      <c r="C260" s="111"/>
      <c r="D260" s="77"/>
      <c r="E260" s="85"/>
      <c r="F260" s="107"/>
      <c r="G260" s="108"/>
      <c r="H260" s="81"/>
      <c r="I260" s="81"/>
      <c r="J260" s="102"/>
      <c r="K260" s="83"/>
      <c r="L260" s="82"/>
      <c r="M260" s="83"/>
      <c r="N260" s="84"/>
      <c r="O260" s="100"/>
    </row>
    <row r="261" spans="2:17" ht="12.9" customHeight="1">
      <c r="B261" s="85"/>
      <c r="C261" s="111"/>
      <c r="D261" s="77"/>
      <c r="E261" s="85"/>
      <c r="F261" s="107"/>
      <c r="G261" s="108"/>
      <c r="H261" s="81"/>
      <c r="I261" s="81"/>
      <c r="J261" s="102"/>
      <c r="K261" s="83"/>
      <c r="L261" s="82"/>
      <c r="M261" s="83"/>
      <c r="N261" s="84"/>
      <c r="O261" s="100"/>
    </row>
    <row r="262" spans="2:17" ht="12.9" customHeight="1">
      <c r="B262" s="85"/>
      <c r="C262" s="111"/>
      <c r="D262" s="77"/>
      <c r="E262" s="86"/>
      <c r="F262" s="107"/>
      <c r="G262" s="108"/>
      <c r="H262" s="81"/>
      <c r="I262" s="81"/>
      <c r="J262" s="102"/>
      <c r="K262" s="83"/>
      <c r="L262" s="82"/>
      <c r="M262" s="83"/>
      <c r="N262" s="84"/>
      <c r="O262" s="100"/>
      <c r="Q262" s="299"/>
    </row>
    <row r="263" spans="2:17" ht="12.9" customHeight="1">
      <c r="B263" s="85"/>
      <c r="C263" s="111"/>
      <c r="D263" s="77"/>
      <c r="E263" s="85" t="s">
        <v>370</v>
      </c>
      <c r="F263" s="104" t="s">
        <v>371</v>
      </c>
      <c r="G263" s="100"/>
      <c r="H263" s="97"/>
      <c r="I263" s="98"/>
      <c r="J263" s="102"/>
      <c r="K263" s="83"/>
      <c r="L263" s="82"/>
      <c r="M263" s="83"/>
      <c r="N263" s="87"/>
      <c r="O263" s="100"/>
      <c r="Q263" s="298"/>
    </row>
    <row r="264" spans="2:17" ht="12.9" customHeight="1">
      <c r="B264" s="85"/>
      <c r="C264" s="111"/>
      <c r="D264" s="77"/>
      <c r="E264" s="85"/>
      <c r="F264" s="104"/>
      <c r="G264" s="100"/>
      <c r="H264" s="97"/>
      <c r="I264" s="98"/>
      <c r="J264" s="102"/>
      <c r="K264" s="83"/>
      <c r="L264" s="82"/>
      <c r="M264" s="83"/>
      <c r="N264" s="87"/>
      <c r="O264" s="100"/>
      <c r="Q264" s="298"/>
    </row>
    <row r="265" spans="2:17" ht="12.9" customHeight="1">
      <c r="B265" s="85"/>
      <c r="C265" s="111"/>
      <c r="D265" s="77"/>
      <c r="E265" s="85"/>
      <c r="F265" s="104"/>
      <c r="G265" s="100"/>
      <c r="H265" s="97"/>
      <c r="I265" s="98"/>
      <c r="J265" s="102"/>
      <c r="K265" s="83"/>
      <c r="L265" s="82"/>
      <c r="M265" s="83"/>
      <c r="N265" s="87"/>
      <c r="O265" s="100"/>
      <c r="Q265" s="298"/>
    </row>
    <row r="266" spans="2:17" ht="12.9" customHeight="1">
      <c r="B266" s="85"/>
      <c r="C266" s="111"/>
      <c r="D266" s="77"/>
      <c r="E266" s="85"/>
      <c r="F266" s="104"/>
      <c r="G266" s="100"/>
      <c r="H266" s="97"/>
      <c r="I266" s="98"/>
      <c r="J266" s="102"/>
      <c r="K266" s="83"/>
      <c r="L266" s="82"/>
      <c r="M266" s="83"/>
      <c r="N266" s="87"/>
      <c r="O266" s="100"/>
      <c r="Q266" s="298"/>
    </row>
    <row r="267" spans="2:17" ht="12.9" customHeight="1">
      <c r="B267" s="85"/>
      <c r="C267" s="111"/>
      <c r="D267" s="77"/>
      <c r="E267" s="85"/>
      <c r="F267" s="104"/>
      <c r="G267" s="100"/>
      <c r="H267" s="97"/>
      <c r="I267" s="98"/>
      <c r="J267" s="102"/>
      <c r="K267" s="83"/>
      <c r="L267" s="82"/>
      <c r="M267" s="83"/>
      <c r="N267" s="87"/>
      <c r="O267" s="100"/>
      <c r="Q267" s="298"/>
    </row>
    <row r="268" spans="2:17" ht="13.5" customHeight="1" thickBot="1">
      <c r="B268" s="85"/>
      <c r="C268" s="112"/>
      <c r="D268" s="89"/>
      <c r="E268" s="88"/>
      <c r="F268" s="105"/>
      <c r="G268" s="106"/>
      <c r="H268" s="99"/>
      <c r="I268" s="99"/>
      <c r="J268" s="103"/>
      <c r="K268" s="90"/>
      <c r="L268" s="91"/>
      <c r="M268" s="90"/>
      <c r="N268" s="92"/>
      <c r="O268" s="101"/>
    </row>
    <row r="269" spans="2:17" ht="12.9" customHeight="1" thickTop="1">
      <c r="B269" s="79" t="s">
        <v>368</v>
      </c>
      <c r="C269" s="110">
        <v>22</v>
      </c>
      <c r="D269" s="80" t="s">
        <v>95</v>
      </c>
      <c r="E269" s="79" t="s">
        <v>369</v>
      </c>
      <c r="F269" s="107"/>
      <c r="G269" s="108"/>
      <c r="H269" s="81"/>
      <c r="I269" s="81"/>
      <c r="J269" s="102"/>
      <c r="K269" s="83"/>
      <c r="L269" s="82"/>
      <c r="M269" s="83"/>
      <c r="N269" s="84"/>
      <c r="O269" s="100"/>
    </row>
    <row r="270" spans="2:17" ht="12.9" customHeight="1">
      <c r="B270" s="85"/>
      <c r="C270" s="111"/>
      <c r="D270" s="77"/>
      <c r="E270" s="85"/>
      <c r="F270" s="107"/>
      <c r="G270" s="108"/>
      <c r="H270" s="81"/>
      <c r="I270" s="81"/>
      <c r="J270" s="102"/>
      <c r="K270" s="83"/>
      <c r="L270" s="82"/>
      <c r="M270" s="83"/>
      <c r="N270" s="84"/>
      <c r="O270" s="100"/>
    </row>
    <row r="271" spans="2:17" ht="12.9" customHeight="1">
      <c r="B271" s="85"/>
      <c r="C271" s="111"/>
      <c r="D271" s="77"/>
      <c r="E271" s="85"/>
      <c r="F271" s="107"/>
      <c r="G271" s="108"/>
      <c r="H271" s="81"/>
      <c r="I271" s="81"/>
      <c r="J271" s="102"/>
      <c r="K271" s="83"/>
      <c r="L271" s="82"/>
      <c r="M271" s="83"/>
      <c r="N271" s="84"/>
      <c r="O271" s="100"/>
    </row>
    <row r="272" spans="2:17" ht="12.9" customHeight="1">
      <c r="B272" s="85"/>
      <c r="C272" s="111"/>
      <c r="D272" s="77"/>
      <c r="E272" s="85"/>
      <c r="F272" s="107"/>
      <c r="G272" s="108"/>
      <c r="H272" s="81"/>
      <c r="I272" s="81"/>
      <c r="J272" s="102"/>
      <c r="K272" s="83"/>
      <c r="L272" s="82"/>
      <c r="M272" s="83"/>
      <c r="N272" s="84"/>
      <c r="O272" s="100"/>
    </row>
    <row r="273" spans="2:17" ht="12.9" customHeight="1">
      <c r="B273" s="85"/>
      <c r="C273" s="111"/>
      <c r="D273" s="77"/>
      <c r="E273" s="85"/>
      <c r="F273" s="107"/>
      <c r="G273" s="108"/>
      <c r="H273" s="81"/>
      <c r="I273" s="81"/>
      <c r="J273" s="102"/>
      <c r="K273" s="83"/>
      <c r="L273" s="82"/>
      <c r="M273" s="83"/>
      <c r="N273" s="84"/>
      <c r="O273" s="100"/>
    </row>
    <row r="274" spans="2:17" ht="12.9" customHeight="1">
      <c r="B274" s="85"/>
      <c r="C274" s="111"/>
      <c r="D274" s="77"/>
      <c r="E274" s="86"/>
      <c r="F274" s="107"/>
      <c r="G274" s="108"/>
      <c r="H274" s="81"/>
      <c r="I274" s="81"/>
      <c r="J274" s="102"/>
      <c r="K274" s="83"/>
      <c r="L274" s="82"/>
      <c r="M274" s="83"/>
      <c r="N274" s="84"/>
      <c r="O274" s="100"/>
      <c r="Q274" s="299"/>
    </row>
    <row r="275" spans="2:17" ht="12.9" customHeight="1">
      <c r="B275" s="85"/>
      <c r="C275" s="111"/>
      <c r="D275" s="77"/>
      <c r="E275" s="85" t="s">
        <v>370</v>
      </c>
      <c r="F275" s="104" t="s">
        <v>371</v>
      </c>
      <c r="G275" s="100"/>
      <c r="H275" s="97"/>
      <c r="I275" s="98"/>
      <c r="J275" s="102"/>
      <c r="K275" s="83"/>
      <c r="L275" s="82"/>
      <c r="M275" s="83"/>
      <c r="N275" s="87"/>
      <c r="O275" s="100"/>
      <c r="Q275" s="298"/>
    </row>
    <row r="276" spans="2:17" ht="12.9" customHeight="1">
      <c r="B276" s="85"/>
      <c r="C276" s="111"/>
      <c r="D276" s="77"/>
      <c r="E276" s="85"/>
      <c r="F276" s="104"/>
      <c r="G276" s="100"/>
      <c r="H276" s="97"/>
      <c r="I276" s="98"/>
      <c r="J276" s="102"/>
      <c r="K276" s="83"/>
      <c r="L276" s="82"/>
      <c r="M276" s="83"/>
      <c r="N276" s="87"/>
      <c r="O276" s="100"/>
      <c r="Q276" s="298"/>
    </row>
    <row r="277" spans="2:17" ht="12.9" customHeight="1">
      <c r="B277" s="85"/>
      <c r="C277" s="111"/>
      <c r="D277" s="77"/>
      <c r="E277" s="85"/>
      <c r="F277" s="104"/>
      <c r="G277" s="100"/>
      <c r="H277" s="97"/>
      <c r="I277" s="98"/>
      <c r="J277" s="102"/>
      <c r="K277" s="83"/>
      <c r="L277" s="82"/>
      <c r="M277" s="83"/>
      <c r="N277" s="87"/>
      <c r="O277" s="100"/>
      <c r="Q277" s="298"/>
    </row>
    <row r="278" spans="2:17" ht="12.9" customHeight="1">
      <c r="B278" s="85"/>
      <c r="C278" s="111"/>
      <c r="D278" s="77"/>
      <c r="E278" s="85"/>
      <c r="F278" s="104"/>
      <c r="G278" s="100"/>
      <c r="H278" s="97"/>
      <c r="I278" s="98"/>
      <c r="J278" s="102"/>
      <c r="K278" s="83"/>
      <c r="L278" s="82"/>
      <c r="M278" s="83"/>
      <c r="N278" s="87"/>
      <c r="O278" s="100"/>
      <c r="Q278" s="298"/>
    </row>
    <row r="279" spans="2:17" ht="12.9" customHeight="1">
      <c r="B279" s="85"/>
      <c r="C279" s="111"/>
      <c r="D279" s="77"/>
      <c r="E279" s="85"/>
      <c r="F279" s="104"/>
      <c r="G279" s="100"/>
      <c r="H279" s="97"/>
      <c r="I279" s="98"/>
      <c r="J279" s="102"/>
      <c r="K279" s="83"/>
      <c r="L279" s="82"/>
      <c r="M279" s="83"/>
      <c r="N279" s="87"/>
      <c r="O279" s="100"/>
      <c r="Q279" s="298"/>
    </row>
    <row r="280" spans="2:17" ht="13.5" customHeight="1" thickBot="1">
      <c r="B280" s="85"/>
      <c r="C280" s="112"/>
      <c r="D280" s="89"/>
      <c r="E280" s="88"/>
      <c r="F280" s="105"/>
      <c r="G280" s="106"/>
      <c r="H280" s="99"/>
      <c r="I280" s="99"/>
      <c r="J280" s="103"/>
      <c r="K280" s="90"/>
      <c r="L280" s="91"/>
      <c r="M280" s="90"/>
      <c r="N280" s="92"/>
      <c r="O280" s="101"/>
    </row>
    <row r="281" spans="2:17" ht="12.9" customHeight="1" thickTop="1">
      <c r="B281" s="79" t="s">
        <v>368</v>
      </c>
      <c r="C281" s="110">
        <v>23</v>
      </c>
      <c r="D281" s="80" t="s">
        <v>96</v>
      </c>
      <c r="E281" s="79" t="s">
        <v>369</v>
      </c>
      <c r="F281" s="107"/>
      <c r="G281" s="108"/>
      <c r="H281" s="81"/>
      <c r="I281" s="81"/>
      <c r="J281" s="102"/>
      <c r="K281" s="83"/>
      <c r="L281" s="82"/>
      <c r="M281" s="83"/>
      <c r="N281" s="84"/>
      <c r="O281" s="100"/>
    </row>
    <row r="282" spans="2:17" ht="12.9" customHeight="1">
      <c r="B282" s="85"/>
      <c r="C282" s="111"/>
      <c r="D282" s="77"/>
      <c r="E282" s="85"/>
      <c r="F282" s="107"/>
      <c r="G282" s="108"/>
      <c r="H282" s="81"/>
      <c r="I282" s="81"/>
      <c r="J282" s="102"/>
      <c r="K282" s="83"/>
      <c r="L282" s="82"/>
      <c r="M282" s="83"/>
      <c r="N282" s="84"/>
      <c r="O282" s="100"/>
    </row>
    <row r="283" spans="2:17" ht="12.9" customHeight="1">
      <c r="B283" s="85"/>
      <c r="C283" s="111"/>
      <c r="D283" s="77"/>
      <c r="E283" s="85"/>
      <c r="F283" s="107"/>
      <c r="G283" s="108"/>
      <c r="H283" s="81"/>
      <c r="I283" s="81"/>
      <c r="J283" s="102"/>
      <c r="K283" s="83"/>
      <c r="L283" s="82"/>
      <c r="M283" s="83"/>
      <c r="N283" s="84"/>
      <c r="O283" s="100"/>
    </row>
    <row r="284" spans="2:17" ht="12.9" customHeight="1">
      <c r="B284" s="85"/>
      <c r="C284" s="111"/>
      <c r="D284" s="77"/>
      <c r="E284" s="85"/>
      <c r="F284" s="107"/>
      <c r="G284" s="108"/>
      <c r="H284" s="81"/>
      <c r="I284" s="81"/>
      <c r="J284" s="102"/>
      <c r="K284" s="83"/>
      <c r="L284" s="82"/>
      <c r="M284" s="83"/>
      <c r="N284" s="84"/>
      <c r="O284" s="100"/>
    </row>
    <row r="285" spans="2:17" ht="12.9" customHeight="1">
      <c r="B285" s="85"/>
      <c r="C285" s="111"/>
      <c r="D285" s="77"/>
      <c r="E285" s="85"/>
      <c r="F285" s="107"/>
      <c r="G285" s="108"/>
      <c r="H285" s="81"/>
      <c r="I285" s="81"/>
      <c r="J285" s="102"/>
      <c r="K285" s="83"/>
      <c r="L285" s="82"/>
      <c r="M285" s="83"/>
      <c r="N285" s="84"/>
      <c r="O285" s="100"/>
    </row>
    <row r="286" spans="2:17" ht="12.9" customHeight="1">
      <c r="B286" s="85"/>
      <c r="C286" s="111"/>
      <c r="D286" s="77"/>
      <c r="E286" s="86"/>
      <c r="F286" s="107"/>
      <c r="G286" s="108"/>
      <c r="H286" s="81"/>
      <c r="I286" s="81"/>
      <c r="J286" s="102"/>
      <c r="K286" s="83"/>
      <c r="L286" s="82"/>
      <c r="M286" s="83"/>
      <c r="N286" s="84"/>
      <c r="O286" s="100"/>
      <c r="Q286" s="299"/>
    </row>
    <row r="287" spans="2:17" ht="12.9" customHeight="1">
      <c r="B287" s="85"/>
      <c r="C287" s="111"/>
      <c r="D287" s="77"/>
      <c r="E287" s="85" t="s">
        <v>370</v>
      </c>
      <c r="F287" s="104" t="s">
        <v>371</v>
      </c>
      <c r="G287" s="100"/>
      <c r="H287" s="97"/>
      <c r="I287" s="98"/>
      <c r="J287" s="102"/>
      <c r="K287" s="83"/>
      <c r="L287" s="82"/>
      <c r="M287" s="83"/>
      <c r="N287" s="87"/>
      <c r="O287" s="100"/>
      <c r="Q287" s="298"/>
    </row>
    <row r="288" spans="2:17" ht="12.9" customHeight="1">
      <c r="B288" s="85"/>
      <c r="C288" s="111"/>
      <c r="D288" s="77"/>
      <c r="E288" s="85"/>
      <c r="F288" s="104"/>
      <c r="G288" s="100"/>
      <c r="H288" s="97"/>
      <c r="I288" s="98"/>
      <c r="J288" s="102"/>
      <c r="K288" s="83"/>
      <c r="L288" s="82"/>
      <c r="M288" s="83"/>
      <c r="N288" s="87"/>
      <c r="O288" s="100"/>
      <c r="Q288" s="298"/>
    </row>
    <row r="289" spans="2:17" ht="12.9" customHeight="1">
      <c r="B289" s="85"/>
      <c r="C289" s="111"/>
      <c r="D289" s="77"/>
      <c r="E289" s="85"/>
      <c r="F289" s="104"/>
      <c r="G289" s="100"/>
      <c r="H289" s="97"/>
      <c r="I289" s="98"/>
      <c r="J289" s="102"/>
      <c r="K289" s="83"/>
      <c r="L289" s="82"/>
      <c r="M289" s="83"/>
      <c r="N289" s="87"/>
      <c r="O289" s="100"/>
      <c r="Q289" s="298"/>
    </row>
    <row r="290" spans="2:17" ht="12.9" customHeight="1">
      <c r="B290" s="85"/>
      <c r="C290" s="111"/>
      <c r="D290" s="77"/>
      <c r="E290" s="85"/>
      <c r="F290" s="104"/>
      <c r="G290" s="100"/>
      <c r="H290" s="97"/>
      <c r="I290" s="98"/>
      <c r="J290" s="102"/>
      <c r="K290" s="83"/>
      <c r="L290" s="82"/>
      <c r="M290" s="83"/>
      <c r="N290" s="87"/>
      <c r="O290" s="100"/>
      <c r="Q290" s="298"/>
    </row>
    <row r="291" spans="2:17" ht="12.9" customHeight="1">
      <c r="B291" s="85"/>
      <c r="C291" s="111"/>
      <c r="D291" s="77"/>
      <c r="E291" s="85"/>
      <c r="F291" s="104"/>
      <c r="G291" s="100"/>
      <c r="H291" s="97"/>
      <c r="I291" s="98"/>
      <c r="J291" s="102"/>
      <c r="K291" s="83"/>
      <c r="L291" s="82"/>
      <c r="M291" s="83"/>
      <c r="N291" s="87"/>
      <c r="O291" s="100"/>
      <c r="Q291" s="298"/>
    </row>
    <row r="292" spans="2:17" ht="13.5" customHeight="1" thickBot="1">
      <c r="B292" s="85"/>
      <c r="C292" s="112"/>
      <c r="D292" s="89"/>
      <c r="E292" s="88"/>
      <c r="F292" s="105"/>
      <c r="G292" s="106"/>
      <c r="H292" s="99"/>
      <c r="I292" s="99"/>
      <c r="J292" s="103"/>
      <c r="K292" s="90"/>
      <c r="L292" s="91"/>
      <c r="M292" s="90"/>
      <c r="N292" s="92"/>
      <c r="O292" s="101"/>
    </row>
    <row r="293" spans="2:17" ht="12.9" customHeight="1" thickTop="1">
      <c r="B293" s="79" t="s">
        <v>368</v>
      </c>
      <c r="C293" s="110">
        <v>24</v>
      </c>
      <c r="D293" s="80" t="s">
        <v>97</v>
      </c>
      <c r="E293" s="79" t="s">
        <v>369</v>
      </c>
      <c r="F293" s="107"/>
      <c r="G293" s="108"/>
      <c r="H293" s="81"/>
      <c r="I293" s="81"/>
      <c r="J293" s="102"/>
      <c r="K293" s="83"/>
      <c r="L293" s="82"/>
      <c r="M293" s="83"/>
      <c r="N293" s="84"/>
      <c r="O293" s="100"/>
    </row>
    <row r="294" spans="2:17" ht="12.9" customHeight="1">
      <c r="B294" s="85"/>
      <c r="C294" s="111"/>
      <c r="D294" s="77"/>
      <c r="E294" s="85"/>
      <c r="F294" s="107"/>
      <c r="G294" s="108"/>
      <c r="H294" s="81"/>
      <c r="I294" s="81"/>
      <c r="J294" s="102"/>
      <c r="K294" s="83"/>
      <c r="L294" s="82"/>
      <c r="M294" s="83"/>
      <c r="N294" s="84"/>
      <c r="O294" s="100"/>
    </row>
    <row r="295" spans="2:17" ht="12.9" customHeight="1">
      <c r="B295" s="85"/>
      <c r="C295" s="111"/>
      <c r="D295" s="77"/>
      <c r="E295" s="85"/>
      <c r="F295" s="107"/>
      <c r="G295" s="108"/>
      <c r="H295" s="81"/>
      <c r="I295" s="81"/>
      <c r="J295" s="102"/>
      <c r="K295" s="83"/>
      <c r="L295" s="82"/>
      <c r="M295" s="83"/>
      <c r="N295" s="84"/>
      <c r="O295" s="100"/>
    </row>
    <row r="296" spans="2:17" ht="12.9" customHeight="1">
      <c r="B296" s="85"/>
      <c r="C296" s="111"/>
      <c r="D296" s="77"/>
      <c r="E296" s="85"/>
      <c r="F296" s="107"/>
      <c r="G296" s="108"/>
      <c r="H296" s="81"/>
      <c r="I296" s="81"/>
      <c r="J296" s="102"/>
      <c r="K296" s="83"/>
      <c r="L296" s="82"/>
      <c r="M296" s="83"/>
      <c r="N296" s="84"/>
      <c r="O296" s="100"/>
    </row>
    <row r="297" spans="2:17" ht="12.9" customHeight="1">
      <c r="B297" s="85"/>
      <c r="C297" s="111"/>
      <c r="D297" s="77"/>
      <c r="E297" s="85"/>
      <c r="F297" s="107"/>
      <c r="G297" s="108"/>
      <c r="H297" s="81"/>
      <c r="I297" s="81"/>
      <c r="J297" s="102"/>
      <c r="K297" s="83"/>
      <c r="L297" s="82"/>
      <c r="M297" s="83"/>
      <c r="N297" s="84"/>
      <c r="O297" s="100"/>
    </row>
    <row r="298" spans="2:17" ht="12.9" customHeight="1">
      <c r="B298" s="85"/>
      <c r="C298" s="111"/>
      <c r="D298" s="77"/>
      <c r="E298" s="86"/>
      <c r="F298" s="107"/>
      <c r="G298" s="108"/>
      <c r="H298" s="81"/>
      <c r="I298" s="81"/>
      <c r="J298" s="102"/>
      <c r="K298" s="83"/>
      <c r="L298" s="82"/>
      <c r="M298" s="83"/>
      <c r="N298" s="84"/>
      <c r="O298" s="100"/>
      <c r="Q298" s="299"/>
    </row>
    <row r="299" spans="2:17" ht="12.9" customHeight="1">
      <c r="B299" s="85"/>
      <c r="C299" s="111"/>
      <c r="D299" s="77"/>
      <c r="E299" s="85" t="s">
        <v>370</v>
      </c>
      <c r="F299" s="104" t="s">
        <v>371</v>
      </c>
      <c r="G299" s="100"/>
      <c r="H299" s="97"/>
      <c r="I299" s="98"/>
      <c r="J299" s="102"/>
      <c r="K299" s="83"/>
      <c r="L299" s="82"/>
      <c r="M299" s="83"/>
      <c r="N299" s="87"/>
      <c r="O299" s="100"/>
      <c r="Q299" s="298"/>
    </row>
    <row r="300" spans="2:17" ht="12.9" customHeight="1">
      <c r="B300" s="85"/>
      <c r="C300" s="111"/>
      <c r="D300" s="77"/>
      <c r="E300" s="85"/>
      <c r="F300" s="104"/>
      <c r="G300" s="100"/>
      <c r="H300" s="97"/>
      <c r="I300" s="98"/>
      <c r="J300" s="102"/>
      <c r="K300" s="83"/>
      <c r="L300" s="82"/>
      <c r="M300" s="83"/>
      <c r="N300" s="87"/>
      <c r="O300" s="100"/>
      <c r="Q300" s="298"/>
    </row>
    <row r="301" spans="2:17" ht="12.9" customHeight="1">
      <c r="B301" s="85"/>
      <c r="C301" s="111"/>
      <c r="D301" s="77"/>
      <c r="E301" s="85"/>
      <c r="F301" s="104"/>
      <c r="G301" s="100"/>
      <c r="H301" s="97"/>
      <c r="I301" s="98"/>
      <c r="J301" s="102"/>
      <c r="K301" s="83"/>
      <c r="L301" s="82"/>
      <c r="M301" s="83"/>
      <c r="N301" s="87"/>
      <c r="O301" s="100"/>
      <c r="Q301" s="298"/>
    </row>
    <row r="302" spans="2:17" ht="12.9" customHeight="1">
      <c r="B302" s="85"/>
      <c r="C302" s="111"/>
      <c r="D302" s="77"/>
      <c r="E302" s="85"/>
      <c r="F302" s="104"/>
      <c r="G302" s="100"/>
      <c r="H302" s="97"/>
      <c r="I302" s="98"/>
      <c r="J302" s="102"/>
      <c r="K302" s="83"/>
      <c r="L302" s="82"/>
      <c r="M302" s="83"/>
      <c r="N302" s="87"/>
      <c r="O302" s="100"/>
      <c r="Q302" s="298"/>
    </row>
    <row r="303" spans="2:17" ht="12.9" customHeight="1">
      <c r="B303" s="85"/>
      <c r="C303" s="111"/>
      <c r="D303" s="77"/>
      <c r="E303" s="85"/>
      <c r="F303" s="104"/>
      <c r="G303" s="100"/>
      <c r="H303" s="97"/>
      <c r="I303" s="98"/>
      <c r="J303" s="102"/>
      <c r="K303" s="83"/>
      <c r="L303" s="82"/>
      <c r="M303" s="83"/>
      <c r="N303" s="87"/>
      <c r="O303" s="100"/>
      <c r="Q303" s="298"/>
    </row>
    <row r="304" spans="2:17" ht="13.5" customHeight="1" thickBot="1">
      <c r="B304" s="85"/>
      <c r="C304" s="112"/>
      <c r="D304" s="89"/>
      <c r="E304" s="88"/>
      <c r="F304" s="105"/>
      <c r="G304" s="106"/>
      <c r="H304" s="99"/>
      <c r="I304" s="99"/>
      <c r="J304" s="103"/>
      <c r="K304" s="90"/>
      <c r="L304" s="91"/>
      <c r="M304" s="90"/>
      <c r="N304" s="92"/>
      <c r="O304" s="101"/>
    </row>
    <row r="305" spans="2:17" ht="12.9" customHeight="1" thickTop="1">
      <c r="B305" s="79" t="s">
        <v>368</v>
      </c>
      <c r="C305" s="110">
        <v>25</v>
      </c>
      <c r="D305" s="80" t="s">
        <v>98</v>
      </c>
      <c r="E305" s="79" t="s">
        <v>369</v>
      </c>
      <c r="F305" s="107"/>
      <c r="G305" s="108"/>
      <c r="H305" s="81"/>
      <c r="I305" s="81"/>
      <c r="J305" s="102"/>
      <c r="K305" s="83"/>
      <c r="L305" s="82"/>
      <c r="M305" s="83"/>
      <c r="N305" s="84"/>
      <c r="O305" s="100"/>
    </row>
    <row r="306" spans="2:17" ht="12.9" customHeight="1">
      <c r="B306" s="85"/>
      <c r="C306" s="111"/>
      <c r="D306" s="77"/>
      <c r="E306" s="85"/>
      <c r="F306" s="107"/>
      <c r="G306" s="108"/>
      <c r="H306" s="81"/>
      <c r="I306" s="81"/>
      <c r="J306" s="102"/>
      <c r="K306" s="83"/>
      <c r="L306" s="82"/>
      <c r="M306" s="83"/>
      <c r="N306" s="84"/>
      <c r="O306" s="100"/>
    </row>
    <row r="307" spans="2:17" ht="12.9" customHeight="1">
      <c r="B307" s="85"/>
      <c r="C307" s="111"/>
      <c r="D307" s="77"/>
      <c r="E307" s="85"/>
      <c r="F307" s="107"/>
      <c r="G307" s="108"/>
      <c r="H307" s="81"/>
      <c r="I307" s="81"/>
      <c r="J307" s="102"/>
      <c r="K307" s="83"/>
      <c r="L307" s="82"/>
      <c r="M307" s="83"/>
      <c r="N307" s="84"/>
      <c r="O307" s="100"/>
    </row>
    <row r="308" spans="2:17" ht="12.9" customHeight="1">
      <c r="B308" s="85"/>
      <c r="C308" s="111"/>
      <c r="D308" s="77"/>
      <c r="E308" s="85"/>
      <c r="F308" s="107"/>
      <c r="G308" s="108"/>
      <c r="H308" s="81"/>
      <c r="I308" s="81"/>
      <c r="J308" s="102"/>
      <c r="K308" s="83"/>
      <c r="L308" s="82"/>
      <c r="M308" s="83"/>
      <c r="N308" s="84"/>
      <c r="O308" s="100"/>
    </row>
    <row r="309" spans="2:17" ht="12.9" customHeight="1">
      <c r="B309" s="85"/>
      <c r="C309" s="111"/>
      <c r="D309" s="77"/>
      <c r="E309" s="85"/>
      <c r="F309" s="107"/>
      <c r="G309" s="108"/>
      <c r="H309" s="81"/>
      <c r="I309" s="81"/>
      <c r="J309" s="102"/>
      <c r="K309" s="83"/>
      <c r="L309" s="82"/>
      <c r="M309" s="83"/>
      <c r="N309" s="84"/>
      <c r="O309" s="100"/>
    </row>
    <row r="310" spans="2:17" ht="12.9" customHeight="1">
      <c r="B310" s="85"/>
      <c r="C310" s="111"/>
      <c r="D310" s="77"/>
      <c r="E310" s="86"/>
      <c r="F310" s="107"/>
      <c r="G310" s="108"/>
      <c r="H310" s="81"/>
      <c r="I310" s="81"/>
      <c r="J310" s="102"/>
      <c r="K310" s="83"/>
      <c r="L310" s="82"/>
      <c r="M310" s="83"/>
      <c r="N310" s="84"/>
      <c r="O310" s="100"/>
      <c r="Q310" s="299"/>
    </row>
    <row r="311" spans="2:17" ht="12.9" customHeight="1">
      <c r="B311" s="85"/>
      <c r="C311" s="111"/>
      <c r="D311" s="77"/>
      <c r="E311" s="85" t="s">
        <v>370</v>
      </c>
      <c r="F311" s="104" t="s">
        <v>371</v>
      </c>
      <c r="G311" s="100"/>
      <c r="H311" s="97"/>
      <c r="I311" s="98"/>
      <c r="J311" s="102"/>
      <c r="K311" s="83"/>
      <c r="L311" s="82"/>
      <c r="M311" s="83"/>
      <c r="N311" s="87"/>
      <c r="O311" s="100"/>
      <c r="Q311" s="298"/>
    </row>
    <row r="312" spans="2:17" ht="12.9" customHeight="1">
      <c r="B312" s="85"/>
      <c r="C312" s="111"/>
      <c r="D312" s="77"/>
      <c r="E312" s="85"/>
      <c r="F312" s="104"/>
      <c r="G312" s="100"/>
      <c r="H312" s="97"/>
      <c r="I312" s="98"/>
      <c r="J312" s="102"/>
      <c r="K312" s="83"/>
      <c r="L312" s="82"/>
      <c r="M312" s="83"/>
      <c r="N312" s="87"/>
      <c r="O312" s="100"/>
      <c r="Q312" s="298"/>
    </row>
    <row r="313" spans="2:17" ht="12.9" customHeight="1">
      <c r="B313" s="85"/>
      <c r="C313" s="111"/>
      <c r="D313" s="77"/>
      <c r="E313" s="85"/>
      <c r="F313" s="104"/>
      <c r="G313" s="100"/>
      <c r="H313" s="97"/>
      <c r="I313" s="98"/>
      <c r="J313" s="102"/>
      <c r="K313" s="83"/>
      <c r="L313" s="82"/>
      <c r="M313" s="83"/>
      <c r="N313" s="87"/>
      <c r="O313" s="100"/>
      <c r="Q313" s="298"/>
    </row>
    <row r="314" spans="2:17" ht="12.9" customHeight="1">
      <c r="B314" s="85"/>
      <c r="C314" s="111"/>
      <c r="D314" s="77"/>
      <c r="E314" s="85"/>
      <c r="F314" s="104"/>
      <c r="G314" s="100"/>
      <c r="H314" s="97"/>
      <c r="I314" s="98"/>
      <c r="J314" s="102"/>
      <c r="K314" s="83"/>
      <c r="L314" s="82"/>
      <c r="M314" s="83"/>
      <c r="N314" s="87"/>
      <c r="O314" s="100"/>
      <c r="Q314" s="298"/>
    </row>
    <row r="315" spans="2:17" ht="12.9" customHeight="1">
      <c r="B315" s="85"/>
      <c r="C315" s="111"/>
      <c r="D315" s="77"/>
      <c r="E315" s="85"/>
      <c r="F315" s="104"/>
      <c r="G315" s="100"/>
      <c r="H315" s="97"/>
      <c r="I315" s="98"/>
      <c r="J315" s="102"/>
      <c r="K315" s="83"/>
      <c r="L315" s="82"/>
      <c r="M315" s="83"/>
      <c r="N315" s="87"/>
      <c r="O315" s="100"/>
      <c r="Q315" s="298"/>
    </row>
    <row r="316" spans="2:17" ht="13.5" customHeight="1" thickBot="1">
      <c r="B316" s="85"/>
      <c r="C316" s="112"/>
      <c r="D316" s="89"/>
      <c r="E316" s="88"/>
      <c r="F316" s="105"/>
      <c r="G316" s="106"/>
      <c r="H316" s="99"/>
      <c r="I316" s="99"/>
      <c r="J316" s="103"/>
      <c r="K316" s="90"/>
      <c r="L316" s="91"/>
      <c r="M316" s="90"/>
      <c r="N316" s="92"/>
      <c r="O316" s="101"/>
    </row>
    <row r="317" spans="2:17" ht="12.9" customHeight="1" thickTop="1">
      <c r="B317" s="79" t="s">
        <v>368</v>
      </c>
      <c r="C317" s="110">
        <v>26</v>
      </c>
      <c r="D317" s="80" t="s">
        <v>99</v>
      </c>
      <c r="E317" s="79" t="s">
        <v>369</v>
      </c>
      <c r="F317" s="107"/>
      <c r="G317" s="108"/>
      <c r="H317" s="81"/>
      <c r="I317" s="81"/>
      <c r="J317" s="102"/>
      <c r="K317" s="83"/>
      <c r="L317" s="82"/>
      <c r="M317" s="83"/>
      <c r="N317" s="84"/>
      <c r="O317" s="100"/>
    </row>
    <row r="318" spans="2:17" ht="12.9" customHeight="1">
      <c r="B318" s="85"/>
      <c r="C318" s="111"/>
      <c r="D318" s="77"/>
      <c r="E318" s="85"/>
      <c r="F318" s="107"/>
      <c r="G318" s="108"/>
      <c r="H318" s="81"/>
      <c r="I318" s="81"/>
      <c r="J318" s="102"/>
      <c r="K318" s="83"/>
      <c r="L318" s="82"/>
      <c r="M318" s="83"/>
      <c r="N318" s="84"/>
      <c r="O318" s="100"/>
    </row>
    <row r="319" spans="2:17" ht="12.9" customHeight="1">
      <c r="B319" s="85"/>
      <c r="C319" s="111"/>
      <c r="D319" s="77"/>
      <c r="E319" s="85"/>
      <c r="F319" s="107"/>
      <c r="G319" s="108"/>
      <c r="H319" s="81"/>
      <c r="I319" s="81"/>
      <c r="J319" s="102"/>
      <c r="K319" s="83"/>
      <c r="L319" s="82"/>
      <c r="M319" s="83"/>
      <c r="N319" s="84"/>
      <c r="O319" s="100"/>
    </row>
    <row r="320" spans="2:17" ht="12.9" customHeight="1">
      <c r="B320" s="85"/>
      <c r="C320" s="111"/>
      <c r="D320" s="77"/>
      <c r="E320" s="85"/>
      <c r="F320" s="107"/>
      <c r="G320" s="108"/>
      <c r="H320" s="81"/>
      <c r="I320" s="81"/>
      <c r="J320" s="102"/>
      <c r="K320" s="83"/>
      <c r="L320" s="82"/>
      <c r="M320" s="83"/>
      <c r="N320" s="84"/>
      <c r="O320" s="100"/>
    </row>
    <row r="321" spans="2:17" ht="12.9" customHeight="1">
      <c r="B321" s="85"/>
      <c r="C321" s="111"/>
      <c r="D321" s="77"/>
      <c r="E321" s="85"/>
      <c r="F321" s="107"/>
      <c r="G321" s="108"/>
      <c r="H321" s="81"/>
      <c r="I321" s="81"/>
      <c r="J321" s="102"/>
      <c r="K321" s="83"/>
      <c r="L321" s="82"/>
      <c r="M321" s="83"/>
      <c r="N321" s="84"/>
      <c r="O321" s="100"/>
    </row>
    <row r="322" spans="2:17" ht="12.9" customHeight="1">
      <c r="B322" s="85"/>
      <c r="C322" s="111"/>
      <c r="D322" s="77"/>
      <c r="E322" s="86"/>
      <c r="F322" s="107"/>
      <c r="G322" s="108"/>
      <c r="H322" s="81"/>
      <c r="I322" s="81"/>
      <c r="J322" s="102"/>
      <c r="K322" s="83"/>
      <c r="L322" s="82"/>
      <c r="M322" s="83"/>
      <c r="N322" s="84"/>
      <c r="O322" s="100"/>
      <c r="Q322" s="299"/>
    </row>
    <row r="323" spans="2:17" ht="12.9" customHeight="1">
      <c r="B323" s="85"/>
      <c r="C323" s="111"/>
      <c r="D323" s="77"/>
      <c r="E323" s="85" t="s">
        <v>370</v>
      </c>
      <c r="F323" s="104" t="s">
        <v>371</v>
      </c>
      <c r="G323" s="100"/>
      <c r="H323" s="97"/>
      <c r="I323" s="98"/>
      <c r="J323" s="102"/>
      <c r="K323" s="83"/>
      <c r="L323" s="82"/>
      <c r="M323" s="83"/>
      <c r="N323" s="87"/>
      <c r="O323" s="100"/>
      <c r="Q323" s="298"/>
    </row>
    <row r="324" spans="2:17" ht="12.9" customHeight="1">
      <c r="B324" s="85"/>
      <c r="C324" s="111"/>
      <c r="D324" s="77"/>
      <c r="E324" s="85"/>
      <c r="F324" s="104"/>
      <c r="G324" s="100"/>
      <c r="H324" s="97"/>
      <c r="I324" s="98"/>
      <c r="J324" s="102"/>
      <c r="K324" s="83"/>
      <c r="L324" s="82"/>
      <c r="M324" s="83"/>
      <c r="N324" s="87"/>
      <c r="O324" s="100"/>
      <c r="Q324" s="298"/>
    </row>
    <row r="325" spans="2:17" ht="12.9" customHeight="1">
      <c r="B325" s="85"/>
      <c r="C325" s="111"/>
      <c r="D325" s="77"/>
      <c r="E325" s="85"/>
      <c r="F325" s="104"/>
      <c r="G325" s="100"/>
      <c r="H325" s="97"/>
      <c r="I325" s="98"/>
      <c r="J325" s="102"/>
      <c r="K325" s="83"/>
      <c r="L325" s="82"/>
      <c r="M325" s="83"/>
      <c r="N325" s="87"/>
      <c r="O325" s="100"/>
      <c r="Q325" s="298"/>
    </row>
    <row r="326" spans="2:17" ht="12.9" customHeight="1">
      <c r="B326" s="85"/>
      <c r="C326" s="111"/>
      <c r="D326" s="77"/>
      <c r="E326" s="85"/>
      <c r="F326" s="104"/>
      <c r="G326" s="100"/>
      <c r="H326" s="97"/>
      <c r="I326" s="98"/>
      <c r="J326" s="102"/>
      <c r="K326" s="83"/>
      <c r="L326" s="82"/>
      <c r="M326" s="83"/>
      <c r="N326" s="87"/>
      <c r="O326" s="100"/>
      <c r="Q326" s="298"/>
    </row>
    <row r="327" spans="2:17" ht="12.9" customHeight="1">
      <c r="B327" s="85"/>
      <c r="C327" s="111"/>
      <c r="D327" s="77"/>
      <c r="E327" s="85"/>
      <c r="F327" s="104"/>
      <c r="G327" s="100"/>
      <c r="H327" s="97"/>
      <c r="I327" s="98"/>
      <c r="J327" s="102"/>
      <c r="K327" s="83"/>
      <c r="L327" s="82"/>
      <c r="M327" s="83"/>
      <c r="N327" s="87"/>
      <c r="O327" s="100"/>
      <c r="Q327" s="298"/>
    </row>
    <row r="328" spans="2:17" ht="13.5" customHeight="1" thickBot="1">
      <c r="B328" s="85"/>
      <c r="C328" s="112"/>
      <c r="D328" s="89"/>
      <c r="E328" s="88"/>
      <c r="F328" s="105"/>
      <c r="G328" s="106"/>
      <c r="H328" s="99"/>
      <c r="I328" s="99"/>
      <c r="J328" s="103"/>
      <c r="K328" s="90"/>
      <c r="L328" s="91"/>
      <c r="M328" s="90"/>
      <c r="N328" s="92"/>
      <c r="O328" s="101"/>
    </row>
    <row r="329" spans="2:17" ht="12.9" customHeight="1" thickTop="1">
      <c r="B329" s="79" t="s">
        <v>368</v>
      </c>
      <c r="C329" s="110">
        <v>27</v>
      </c>
      <c r="D329" s="80" t="s">
        <v>100</v>
      </c>
      <c r="E329" s="79" t="s">
        <v>369</v>
      </c>
      <c r="F329" s="107"/>
      <c r="G329" s="108"/>
      <c r="H329" s="81"/>
      <c r="I329" s="81"/>
      <c r="J329" s="102"/>
      <c r="K329" s="83"/>
      <c r="L329" s="82"/>
      <c r="M329" s="83"/>
      <c r="N329" s="84"/>
      <c r="O329" s="100"/>
    </row>
    <row r="330" spans="2:17" ht="12.9" customHeight="1">
      <c r="B330" s="85"/>
      <c r="C330" s="111"/>
      <c r="D330" s="77"/>
      <c r="E330" s="85"/>
      <c r="F330" s="107"/>
      <c r="G330" s="108"/>
      <c r="H330" s="81"/>
      <c r="I330" s="81"/>
      <c r="J330" s="102"/>
      <c r="K330" s="83"/>
      <c r="L330" s="82"/>
      <c r="M330" s="83"/>
      <c r="N330" s="84"/>
      <c r="O330" s="100"/>
    </row>
    <row r="331" spans="2:17" ht="12.9" customHeight="1">
      <c r="B331" s="85"/>
      <c r="C331" s="111"/>
      <c r="D331" s="77"/>
      <c r="E331" s="85"/>
      <c r="F331" s="107"/>
      <c r="G331" s="108"/>
      <c r="H331" s="81"/>
      <c r="I331" s="81"/>
      <c r="J331" s="102"/>
      <c r="K331" s="83"/>
      <c r="L331" s="82"/>
      <c r="M331" s="83"/>
      <c r="N331" s="84"/>
      <c r="O331" s="100"/>
    </row>
    <row r="332" spans="2:17" ht="12.9" customHeight="1">
      <c r="B332" s="85"/>
      <c r="C332" s="111"/>
      <c r="D332" s="77"/>
      <c r="E332" s="85"/>
      <c r="F332" s="107"/>
      <c r="G332" s="108"/>
      <c r="H332" s="81"/>
      <c r="I332" s="81"/>
      <c r="J332" s="102"/>
      <c r="K332" s="83"/>
      <c r="L332" s="82"/>
      <c r="M332" s="83"/>
      <c r="N332" s="84"/>
      <c r="O332" s="100"/>
    </row>
    <row r="333" spans="2:17" ht="12.9" customHeight="1">
      <c r="B333" s="85"/>
      <c r="C333" s="111"/>
      <c r="D333" s="77"/>
      <c r="E333" s="85"/>
      <c r="F333" s="107"/>
      <c r="G333" s="108"/>
      <c r="H333" s="81"/>
      <c r="I333" s="81"/>
      <c r="J333" s="102"/>
      <c r="K333" s="83"/>
      <c r="L333" s="82"/>
      <c r="M333" s="83"/>
      <c r="N333" s="84"/>
      <c r="O333" s="100"/>
    </row>
    <row r="334" spans="2:17" ht="12.9" customHeight="1">
      <c r="B334" s="85"/>
      <c r="C334" s="111"/>
      <c r="D334" s="77"/>
      <c r="E334" s="86"/>
      <c r="F334" s="107"/>
      <c r="G334" s="108"/>
      <c r="H334" s="81"/>
      <c r="I334" s="81"/>
      <c r="J334" s="102"/>
      <c r="K334" s="83"/>
      <c r="L334" s="82"/>
      <c r="M334" s="83"/>
      <c r="N334" s="84"/>
      <c r="O334" s="100"/>
      <c r="Q334" s="299"/>
    </row>
    <row r="335" spans="2:17" ht="12.9" customHeight="1">
      <c r="B335" s="85"/>
      <c r="C335" s="111"/>
      <c r="D335" s="77"/>
      <c r="E335" s="85" t="s">
        <v>370</v>
      </c>
      <c r="F335" s="104" t="s">
        <v>371</v>
      </c>
      <c r="G335" s="100"/>
      <c r="H335" s="97"/>
      <c r="I335" s="98"/>
      <c r="J335" s="102"/>
      <c r="K335" s="83"/>
      <c r="L335" s="82"/>
      <c r="M335" s="83"/>
      <c r="N335" s="87"/>
      <c r="O335" s="100"/>
      <c r="Q335" s="298"/>
    </row>
    <row r="336" spans="2:17" ht="12.9" customHeight="1">
      <c r="B336" s="85"/>
      <c r="C336" s="111"/>
      <c r="D336" s="77"/>
      <c r="E336" s="85"/>
      <c r="F336" s="104"/>
      <c r="G336" s="100"/>
      <c r="H336" s="97"/>
      <c r="I336" s="98"/>
      <c r="J336" s="102"/>
      <c r="K336" s="83"/>
      <c r="L336" s="82"/>
      <c r="M336" s="83"/>
      <c r="N336" s="87"/>
      <c r="O336" s="100"/>
      <c r="Q336" s="298"/>
    </row>
    <row r="337" spans="2:17" ht="12.9" customHeight="1">
      <c r="B337" s="85"/>
      <c r="C337" s="111"/>
      <c r="D337" s="77"/>
      <c r="E337" s="85"/>
      <c r="F337" s="104"/>
      <c r="G337" s="100"/>
      <c r="H337" s="97"/>
      <c r="I337" s="98"/>
      <c r="J337" s="102"/>
      <c r="K337" s="83"/>
      <c r="L337" s="82"/>
      <c r="M337" s="83"/>
      <c r="N337" s="87"/>
      <c r="O337" s="100"/>
      <c r="Q337" s="298"/>
    </row>
    <row r="338" spans="2:17" ht="12.9" customHeight="1">
      <c r="B338" s="85"/>
      <c r="C338" s="111"/>
      <c r="D338" s="77"/>
      <c r="E338" s="85"/>
      <c r="F338" s="104"/>
      <c r="G338" s="100"/>
      <c r="H338" s="97"/>
      <c r="I338" s="98"/>
      <c r="J338" s="102"/>
      <c r="K338" s="83"/>
      <c r="L338" s="82"/>
      <c r="M338" s="83"/>
      <c r="N338" s="87"/>
      <c r="O338" s="100"/>
      <c r="Q338" s="298"/>
    </row>
    <row r="339" spans="2:17" ht="12.9" customHeight="1">
      <c r="B339" s="85"/>
      <c r="C339" s="111"/>
      <c r="D339" s="77"/>
      <c r="E339" s="85"/>
      <c r="F339" s="104"/>
      <c r="G339" s="100"/>
      <c r="H339" s="97"/>
      <c r="I339" s="98"/>
      <c r="J339" s="102"/>
      <c r="K339" s="83"/>
      <c r="L339" s="82"/>
      <c r="M339" s="83"/>
      <c r="N339" s="87"/>
      <c r="O339" s="100"/>
      <c r="Q339" s="298"/>
    </row>
    <row r="340" spans="2:17" ht="13.5" customHeight="1" thickBot="1">
      <c r="B340" s="85"/>
      <c r="C340" s="112"/>
      <c r="D340" s="89"/>
      <c r="E340" s="88"/>
      <c r="F340" s="105"/>
      <c r="G340" s="106"/>
      <c r="H340" s="99"/>
      <c r="I340" s="99"/>
      <c r="J340" s="103"/>
      <c r="K340" s="90"/>
      <c r="L340" s="91"/>
      <c r="M340" s="90"/>
      <c r="N340" s="92"/>
      <c r="O340" s="101"/>
    </row>
    <row r="341" spans="2:17" ht="12.9" customHeight="1" thickTop="1">
      <c r="B341" s="79" t="s">
        <v>368</v>
      </c>
      <c r="C341" s="110">
        <v>28</v>
      </c>
      <c r="D341" s="80" t="s">
        <v>101</v>
      </c>
      <c r="E341" s="79" t="s">
        <v>369</v>
      </c>
      <c r="F341" s="107"/>
      <c r="G341" s="108"/>
      <c r="H341" s="81"/>
      <c r="I341" s="81"/>
      <c r="J341" s="102"/>
      <c r="K341" s="83"/>
      <c r="L341" s="82"/>
      <c r="M341" s="83"/>
      <c r="N341" s="84"/>
      <c r="O341" s="100"/>
    </row>
    <row r="342" spans="2:17" ht="12.9" customHeight="1">
      <c r="B342" s="85"/>
      <c r="C342" s="111"/>
      <c r="D342" s="77"/>
      <c r="E342" s="85"/>
      <c r="F342" s="107"/>
      <c r="G342" s="108"/>
      <c r="H342" s="81"/>
      <c r="I342" s="81"/>
      <c r="J342" s="102"/>
      <c r="K342" s="83"/>
      <c r="L342" s="82"/>
      <c r="M342" s="83"/>
      <c r="N342" s="84"/>
      <c r="O342" s="100"/>
    </row>
    <row r="343" spans="2:17" ht="12.9" customHeight="1">
      <c r="B343" s="85"/>
      <c r="C343" s="111"/>
      <c r="D343" s="77"/>
      <c r="E343" s="85"/>
      <c r="F343" s="107"/>
      <c r="G343" s="108"/>
      <c r="H343" s="81"/>
      <c r="I343" s="81"/>
      <c r="J343" s="102"/>
      <c r="K343" s="83"/>
      <c r="L343" s="82"/>
      <c r="M343" s="83"/>
      <c r="N343" s="84"/>
      <c r="O343" s="100"/>
    </row>
    <row r="344" spans="2:17" ht="12.9" customHeight="1">
      <c r="B344" s="85"/>
      <c r="C344" s="111"/>
      <c r="D344" s="77"/>
      <c r="E344" s="85"/>
      <c r="F344" s="107"/>
      <c r="G344" s="108"/>
      <c r="H344" s="81"/>
      <c r="I344" s="81"/>
      <c r="J344" s="102"/>
      <c r="K344" s="83"/>
      <c r="L344" s="82"/>
      <c r="M344" s="83"/>
      <c r="N344" s="84"/>
      <c r="O344" s="100"/>
    </row>
    <row r="345" spans="2:17" ht="12.9" customHeight="1">
      <c r="B345" s="85"/>
      <c r="C345" s="111"/>
      <c r="D345" s="77"/>
      <c r="E345" s="85"/>
      <c r="F345" s="107"/>
      <c r="G345" s="108"/>
      <c r="H345" s="81"/>
      <c r="I345" s="81"/>
      <c r="J345" s="102"/>
      <c r="K345" s="83"/>
      <c r="L345" s="82"/>
      <c r="M345" s="83"/>
      <c r="N345" s="84"/>
      <c r="O345" s="100"/>
    </row>
    <row r="346" spans="2:17" ht="12.9" customHeight="1">
      <c r="B346" s="85"/>
      <c r="C346" s="111"/>
      <c r="D346" s="77"/>
      <c r="E346" s="86"/>
      <c r="F346" s="107"/>
      <c r="G346" s="108"/>
      <c r="H346" s="81"/>
      <c r="I346" s="81"/>
      <c r="J346" s="102"/>
      <c r="K346" s="83"/>
      <c r="L346" s="82"/>
      <c r="M346" s="83"/>
      <c r="N346" s="84"/>
      <c r="O346" s="100"/>
      <c r="Q346" s="299"/>
    </row>
    <row r="347" spans="2:17" ht="12.9" customHeight="1">
      <c r="B347" s="85"/>
      <c r="C347" s="111"/>
      <c r="D347" s="77"/>
      <c r="E347" s="85" t="s">
        <v>370</v>
      </c>
      <c r="F347" s="104" t="s">
        <v>371</v>
      </c>
      <c r="G347" s="100"/>
      <c r="H347" s="97"/>
      <c r="I347" s="98"/>
      <c r="J347" s="102"/>
      <c r="K347" s="83"/>
      <c r="L347" s="82"/>
      <c r="M347" s="83"/>
      <c r="N347" s="87"/>
      <c r="O347" s="100"/>
      <c r="Q347" s="298"/>
    </row>
    <row r="348" spans="2:17" ht="12.9" customHeight="1">
      <c r="B348" s="85"/>
      <c r="C348" s="111"/>
      <c r="D348" s="77"/>
      <c r="E348" s="85"/>
      <c r="F348" s="104"/>
      <c r="G348" s="100"/>
      <c r="H348" s="97"/>
      <c r="I348" s="98"/>
      <c r="J348" s="102"/>
      <c r="K348" s="83"/>
      <c r="L348" s="82"/>
      <c r="M348" s="83"/>
      <c r="N348" s="87"/>
      <c r="O348" s="100"/>
      <c r="Q348" s="298"/>
    </row>
    <row r="349" spans="2:17" ht="12.9" customHeight="1">
      <c r="B349" s="85"/>
      <c r="C349" s="111"/>
      <c r="D349" s="77"/>
      <c r="E349" s="85"/>
      <c r="F349" s="104"/>
      <c r="G349" s="100"/>
      <c r="H349" s="97"/>
      <c r="I349" s="98"/>
      <c r="J349" s="102"/>
      <c r="K349" s="83"/>
      <c r="L349" s="82"/>
      <c r="M349" s="83"/>
      <c r="N349" s="87"/>
      <c r="O349" s="100"/>
      <c r="Q349" s="298"/>
    </row>
    <row r="350" spans="2:17" ht="12.9" customHeight="1">
      <c r="B350" s="85"/>
      <c r="C350" s="111"/>
      <c r="D350" s="77"/>
      <c r="E350" s="85"/>
      <c r="F350" s="104"/>
      <c r="G350" s="100"/>
      <c r="H350" s="97"/>
      <c r="I350" s="98"/>
      <c r="J350" s="102"/>
      <c r="K350" s="83"/>
      <c r="L350" s="82"/>
      <c r="M350" s="83"/>
      <c r="N350" s="87"/>
      <c r="O350" s="100"/>
      <c r="Q350" s="298"/>
    </row>
    <row r="351" spans="2:17" ht="12.9" customHeight="1">
      <c r="B351" s="85"/>
      <c r="C351" s="111"/>
      <c r="D351" s="77"/>
      <c r="E351" s="85"/>
      <c r="F351" s="104"/>
      <c r="G351" s="100"/>
      <c r="H351" s="97"/>
      <c r="I351" s="98"/>
      <c r="J351" s="102"/>
      <c r="K351" s="83"/>
      <c r="L351" s="82"/>
      <c r="M351" s="83"/>
      <c r="N351" s="87"/>
      <c r="O351" s="100"/>
      <c r="Q351" s="298"/>
    </row>
    <row r="352" spans="2:17" ht="13.5" customHeight="1" thickBot="1">
      <c r="B352" s="85"/>
      <c r="C352" s="112"/>
      <c r="D352" s="89"/>
      <c r="E352" s="88"/>
      <c r="F352" s="105"/>
      <c r="G352" s="106"/>
      <c r="H352" s="99"/>
      <c r="I352" s="99"/>
      <c r="J352" s="103"/>
      <c r="K352" s="90"/>
      <c r="L352" s="91"/>
      <c r="M352" s="90"/>
      <c r="N352" s="92"/>
      <c r="O352" s="101"/>
    </row>
    <row r="353" spans="2:17" ht="12.9" customHeight="1" thickTop="1">
      <c r="B353" s="79" t="s">
        <v>368</v>
      </c>
      <c r="C353" s="110">
        <v>29</v>
      </c>
      <c r="D353" s="80" t="s">
        <v>102</v>
      </c>
      <c r="E353" s="79" t="s">
        <v>369</v>
      </c>
      <c r="F353" s="107"/>
      <c r="G353" s="108"/>
      <c r="H353" s="81"/>
      <c r="I353" s="81"/>
      <c r="J353" s="102"/>
      <c r="K353" s="83"/>
      <c r="L353" s="82"/>
      <c r="M353" s="83"/>
      <c r="N353" s="84"/>
      <c r="O353" s="100"/>
    </row>
    <row r="354" spans="2:17" ht="12.9" customHeight="1">
      <c r="B354" s="85"/>
      <c r="C354" s="111"/>
      <c r="D354" s="77"/>
      <c r="E354" s="85"/>
      <c r="F354" s="107"/>
      <c r="G354" s="108"/>
      <c r="H354" s="81"/>
      <c r="I354" s="81"/>
      <c r="J354" s="102"/>
      <c r="K354" s="83"/>
      <c r="L354" s="82"/>
      <c r="M354" s="83"/>
      <c r="N354" s="84"/>
      <c r="O354" s="100"/>
    </row>
    <row r="355" spans="2:17" ht="12.9" customHeight="1">
      <c r="B355" s="85"/>
      <c r="C355" s="111"/>
      <c r="D355" s="77"/>
      <c r="E355" s="85"/>
      <c r="F355" s="107"/>
      <c r="G355" s="108"/>
      <c r="H355" s="81"/>
      <c r="I355" s="81"/>
      <c r="J355" s="102"/>
      <c r="K355" s="83"/>
      <c r="L355" s="82"/>
      <c r="M355" s="83"/>
      <c r="N355" s="84"/>
      <c r="O355" s="100"/>
    </row>
    <row r="356" spans="2:17" ht="12.9" customHeight="1">
      <c r="B356" s="85"/>
      <c r="C356" s="111"/>
      <c r="D356" s="77"/>
      <c r="E356" s="85"/>
      <c r="F356" s="107"/>
      <c r="G356" s="108"/>
      <c r="H356" s="81"/>
      <c r="I356" s="81"/>
      <c r="J356" s="102"/>
      <c r="K356" s="83"/>
      <c r="L356" s="82"/>
      <c r="M356" s="83"/>
      <c r="N356" s="84"/>
      <c r="O356" s="100"/>
    </row>
    <row r="357" spans="2:17" ht="12.9" customHeight="1">
      <c r="B357" s="85"/>
      <c r="C357" s="111"/>
      <c r="D357" s="77"/>
      <c r="E357" s="85"/>
      <c r="F357" s="107"/>
      <c r="G357" s="108"/>
      <c r="H357" s="81"/>
      <c r="I357" s="81"/>
      <c r="J357" s="102"/>
      <c r="K357" s="83"/>
      <c r="L357" s="82"/>
      <c r="M357" s="83"/>
      <c r="N357" s="84"/>
      <c r="O357" s="100"/>
    </row>
    <row r="358" spans="2:17" ht="12.9" customHeight="1">
      <c r="B358" s="85"/>
      <c r="C358" s="111"/>
      <c r="D358" s="77"/>
      <c r="E358" s="86"/>
      <c r="F358" s="107"/>
      <c r="G358" s="108"/>
      <c r="H358" s="81"/>
      <c r="I358" s="81"/>
      <c r="J358" s="102"/>
      <c r="K358" s="83"/>
      <c r="L358" s="82"/>
      <c r="M358" s="83"/>
      <c r="N358" s="84"/>
      <c r="O358" s="100"/>
      <c r="Q358" s="299"/>
    </row>
    <row r="359" spans="2:17" ht="12.9" customHeight="1">
      <c r="B359" s="85"/>
      <c r="C359" s="111"/>
      <c r="D359" s="77"/>
      <c r="E359" s="85" t="s">
        <v>370</v>
      </c>
      <c r="F359" s="104" t="s">
        <v>371</v>
      </c>
      <c r="G359" s="100"/>
      <c r="H359" s="97"/>
      <c r="I359" s="98"/>
      <c r="J359" s="102"/>
      <c r="K359" s="83"/>
      <c r="L359" s="82"/>
      <c r="M359" s="83"/>
      <c r="N359" s="87"/>
      <c r="O359" s="100"/>
      <c r="Q359" s="298"/>
    </row>
    <row r="360" spans="2:17" ht="12.9" customHeight="1">
      <c r="B360" s="85"/>
      <c r="C360" s="111"/>
      <c r="D360" s="77"/>
      <c r="E360" s="85"/>
      <c r="F360" s="104"/>
      <c r="G360" s="100"/>
      <c r="H360" s="97"/>
      <c r="I360" s="98"/>
      <c r="J360" s="102"/>
      <c r="K360" s="83"/>
      <c r="L360" s="82"/>
      <c r="M360" s="83"/>
      <c r="N360" s="87"/>
      <c r="O360" s="100"/>
      <c r="Q360" s="298"/>
    </row>
    <row r="361" spans="2:17" ht="12.9" customHeight="1">
      <c r="B361" s="85"/>
      <c r="C361" s="111"/>
      <c r="D361" s="77"/>
      <c r="E361" s="85"/>
      <c r="F361" s="104"/>
      <c r="G361" s="100"/>
      <c r="H361" s="97"/>
      <c r="I361" s="98"/>
      <c r="J361" s="102"/>
      <c r="K361" s="83"/>
      <c r="L361" s="82"/>
      <c r="M361" s="83"/>
      <c r="N361" s="87"/>
      <c r="O361" s="100"/>
      <c r="Q361" s="298"/>
    </row>
    <row r="362" spans="2:17" ht="12.9" customHeight="1">
      <c r="B362" s="85"/>
      <c r="C362" s="111"/>
      <c r="D362" s="77"/>
      <c r="E362" s="85"/>
      <c r="F362" s="104"/>
      <c r="G362" s="100"/>
      <c r="H362" s="97"/>
      <c r="I362" s="98"/>
      <c r="J362" s="102"/>
      <c r="K362" s="83"/>
      <c r="L362" s="82"/>
      <c r="M362" s="83"/>
      <c r="N362" s="87"/>
      <c r="O362" s="100"/>
      <c r="Q362" s="298"/>
    </row>
    <row r="363" spans="2:17" ht="12.9" customHeight="1">
      <c r="B363" s="85"/>
      <c r="C363" s="111"/>
      <c r="D363" s="77"/>
      <c r="E363" s="85"/>
      <c r="F363" s="104"/>
      <c r="G363" s="100"/>
      <c r="H363" s="97"/>
      <c r="I363" s="98"/>
      <c r="J363" s="102"/>
      <c r="K363" s="83"/>
      <c r="L363" s="82"/>
      <c r="M363" s="83"/>
      <c r="N363" s="87"/>
      <c r="O363" s="100"/>
      <c r="Q363" s="298"/>
    </row>
    <row r="364" spans="2:17" ht="13.5" customHeight="1" thickBot="1">
      <c r="B364" s="85"/>
      <c r="C364" s="112"/>
      <c r="D364" s="89"/>
      <c r="E364" s="88"/>
      <c r="F364" s="105"/>
      <c r="G364" s="106"/>
      <c r="H364" s="99"/>
      <c r="I364" s="99"/>
      <c r="J364" s="103"/>
      <c r="K364" s="90"/>
      <c r="L364" s="91"/>
      <c r="M364" s="90"/>
      <c r="N364" s="92"/>
      <c r="O364" s="101"/>
    </row>
    <row r="365" spans="2:17" ht="12.9" customHeight="1" thickTop="1">
      <c r="B365" s="79" t="s">
        <v>368</v>
      </c>
      <c r="C365" s="110">
        <v>30</v>
      </c>
      <c r="D365" s="80" t="s">
        <v>103</v>
      </c>
      <c r="E365" s="79" t="s">
        <v>369</v>
      </c>
      <c r="F365" s="107"/>
      <c r="G365" s="108"/>
      <c r="H365" s="81"/>
      <c r="I365" s="81"/>
      <c r="J365" s="102"/>
      <c r="K365" s="83"/>
      <c r="L365" s="82"/>
      <c r="M365" s="83"/>
      <c r="N365" s="84"/>
      <c r="O365" s="100"/>
    </row>
    <row r="366" spans="2:17" ht="12.9" customHeight="1">
      <c r="B366" s="85"/>
      <c r="C366" s="111"/>
      <c r="D366" s="77"/>
      <c r="E366" s="85"/>
      <c r="F366" s="107"/>
      <c r="G366" s="108"/>
      <c r="H366" s="81"/>
      <c r="I366" s="81"/>
      <c r="J366" s="102"/>
      <c r="K366" s="83"/>
      <c r="L366" s="82"/>
      <c r="M366" s="83"/>
      <c r="N366" s="84"/>
      <c r="O366" s="100"/>
    </row>
    <row r="367" spans="2:17" ht="12.9" customHeight="1">
      <c r="B367" s="85"/>
      <c r="C367" s="111"/>
      <c r="D367" s="77"/>
      <c r="E367" s="85"/>
      <c r="F367" s="107"/>
      <c r="G367" s="108"/>
      <c r="H367" s="81"/>
      <c r="I367" s="81"/>
      <c r="J367" s="102"/>
      <c r="K367" s="83"/>
      <c r="L367" s="82"/>
      <c r="M367" s="83"/>
      <c r="N367" s="84"/>
      <c r="O367" s="100"/>
    </row>
    <row r="368" spans="2:17" ht="12.9" customHeight="1">
      <c r="B368" s="85"/>
      <c r="C368" s="111"/>
      <c r="D368" s="77"/>
      <c r="E368" s="85"/>
      <c r="F368" s="107"/>
      <c r="G368" s="108"/>
      <c r="H368" s="81"/>
      <c r="I368" s="81"/>
      <c r="J368" s="102"/>
      <c r="K368" s="83"/>
      <c r="L368" s="82"/>
      <c r="M368" s="83"/>
      <c r="N368" s="84"/>
      <c r="O368" s="100"/>
    </row>
    <row r="369" spans="2:17" ht="12.9" customHeight="1">
      <c r="B369" s="85"/>
      <c r="C369" s="111"/>
      <c r="D369" s="77"/>
      <c r="E369" s="85"/>
      <c r="F369" s="107"/>
      <c r="G369" s="108"/>
      <c r="H369" s="81"/>
      <c r="I369" s="81"/>
      <c r="J369" s="102"/>
      <c r="K369" s="83"/>
      <c r="L369" s="82"/>
      <c r="M369" s="83"/>
      <c r="N369" s="84"/>
      <c r="O369" s="100"/>
    </row>
    <row r="370" spans="2:17" ht="12.9" customHeight="1">
      <c r="B370" s="85"/>
      <c r="C370" s="111"/>
      <c r="D370" s="77"/>
      <c r="E370" s="86"/>
      <c r="F370" s="107"/>
      <c r="G370" s="108"/>
      <c r="H370" s="81"/>
      <c r="I370" s="81"/>
      <c r="J370" s="102"/>
      <c r="K370" s="83"/>
      <c r="L370" s="82"/>
      <c r="M370" s="83"/>
      <c r="N370" s="84"/>
      <c r="O370" s="100"/>
      <c r="Q370" s="299"/>
    </row>
    <row r="371" spans="2:17" ht="12.9" customHeight="1">
      <c r="B371" s="85"/>
      <c r="C371" s="111"/>
      <c r="D371" s="77"/>
      <c r="E371" s="85" t="s">
        <v>370</v>
      </c>
      <c r="F371" s="104" t="s">
        <v>371</v>
      </c>
      <c r="G371" s="100"/>
      <c r="H371" s="97"/>
      <c r="I371" s="98"/>
      <c r="J371" s="102"/>
      <c r="K371" s="83"/>
      <c r="L371" s="82"/>
      <c r="M371" s="83"/>
      <c r="N371" s="87"/>
      <c r="O371" s="100"/>
      <c r="Q371" s="298"/>
    </row>
    <row r="372" spans="2:17" ht="12.9" customHeight="1">
      <c r="B372" s="85"/>
      <c r="C372" s="111"/>
      <c r="D372" s="77"/>
      <c r="E372" s="85"/>
      <c r="F372" s="104"/>
      <c r="G372" s="100"/>
      <c r="H372" s="97"/>
      <c r="I372" s="98"/>
      <c r="J372" s="102"/>
      <c r="K372" s="83"/>
      <c r="L372" s="82"/>
      <c r="M372" s="83"/>
      <c r="N372" s="87"/>
      <c r="O372" s="100"/>
      <c r="Q372" s="298"/>
    </row>
    <row r="373" spans="2:17" ht="12.9" customHeight="1">
      <c r="B373" s="85"/>
      <c r="C373" s="111"/>
      <c r="D373" s="77"/>
      <c r="E373" s="85"/>
      <c r="F373" s="104"/>
      <c r="G373" s="100"/>
      <c r="H373" s="97"/>
      <c r="I373" s="98"/>
      <c r="J373" s="102"/>
      <c r="K373" s="83"/>
      <c r="L373" s="82"/>
      <c r="M373" s="83"/>
      <c r="N373" s="87"/>
      <c r="O373" s="100"/>
      <c r="Q373" s="298"/>
    </row>
    <row r="374" spans="2:17" ht="12.9" customHeight="1">
      <c r="B374" s="85"/>
      <c r="C374" s="111"/>
      <c r="D374" s="77"/>
      <c r="E374" s="85"/>
      <c r="F374" s="104"/>
      <c r="G374" s="100"/>
      <c r="H374" s="97"/>
      <c r="I374" s="98"/>
      <c r="J374" s="102"/>
      <c r="K374" s="83"/>
      <c r="L374" s="82"/>
      <c r="M374" s="83"/>
      <c r="N374" s="87"/>
      <c r="O374" s="100"/>
      <c r="Q374" s="298"/>
    </row>
    <row r="375" spans="2:17" ht="12.9" customHeight="1">
      <c r="B375" s="85"/>
      <c r="C375" s="111"/>
      <c r="D375" s="77"/>
      <c r="E375" s="85"/>
      <c r="F375" s="104"/>
      <c r="G375" s="100"/>
      <c r="H375" s="97"/>
      <c r="I375" s="98"/>
      <c r="J375" s="102"/>
      <c r="K375" s="83"/>
      <c r="L375" s="82"/>
      <c r="M375" s="83"/>
      <c r="N375" s="87"/>
      <c r="O375" s="100"/>
      <c r="Q375" s="298"/>
    </row>
    <row r="376" spans="2:17" ht="13.5" customHeight="1" thickBot="1">
      <c r="B376" s="85"/>
      <c r="C376" s="112"/>
      <c r="D376" s="89"/>
      <c r="E376" s="88"/>
      <c r="F376" s="105"/>
      <c r="G376" s="106"/>
      <c r="H376" s="99"/>
      <c r="I376" s="99"/>
      <c r="J376" s="103"/>
      <c r="K376" s="90"/>
      <c r="L376" s="91"/>
      <c r="M376" s="90"/>
      <c r="N376" s="92"/>
      <c r="O376" s="101"/>
    </row>
    <row r="377" spans="2:17" ht="12.9" customHeight="1" thickTop="1">
      <c r="B377" s="79" t="s">
        <v>368</v>
      </c>
      <c r="C377" s="110">
        <v>31</v>
      </c>
      <c r="D377" s="80" t="s">
        <v>104</v>
      </c>
      <c r="E377" s="79" t="s">
        <v>369</v>
      </c>
      <c r="F377" s="107"/>
      <c r="G377" s="108"/>
      <c r="H377" s="81"/>
      <c r="I377" s="81"/>
      <c r="J377" s="102"/>
      <c r="K377" s="83"/>
      <c r="L377" s="82"/>
      <c r="M377" s="83"/>
      <c r="N377" s="84"/>
      <c r="O377" s="100"/>
    </row>
    <row r="378" spans="2:17" ht="12.9" customHeight="1">
      <c r="B378" s="85"/>
      <c r="C378" s="111"/>
      <c r="D378" s="77"/>
      <c r="E378" s="85"/>
      <c r="F378" s="107"/>
      <c r="G378" s="108"/>
      <c r="H378" s="81"/>
      <c r="I378" s="81"/>
      <c r="J378" s="102"/>
      <c r="K378" s="83"/>
      <c r="L378" s="82"/>
      <c r="M378" s="83"/>
      <c r="N378" s="84"/>
      <c r="O378" s="100"/>
    </row>
    <row r="379" spans="2:17" ht="12.9" customHeight="1">
      <c r="B379" s="85"/>
      <c r="C379" s="111"/>
      <c r="D379" s="77"/>
      <c r="E379" s="85"/>
      <c r="F379" s="107"/>
      <c r="G379" s="108"/>
      <c r="H379" s="81"/>
      <c r="I379" s="81"/>
      <c r="J379" s="102"/>
      <c r="K379" s="83"/>
      <c r="L379" s="82"/>
      <c r="M379" s="83"/>
      <c r="N379" s="84"/>
      <c r="O379" s="100"/>
    </row>
    <row r="380" spans="2:17" ht="12.9" customHeight="1">
      <c r="B380" s="85"/>
      <c r="C380" s="111"/>
      <c r="D380" s="77"/>
      <c r="E380" s="85"/>
      <c r="F380" s="107"/>
      <c r="G380" s="108"/>
      <c r="H380" s="81"/>
      <c r="I380" s="81"/>
      <c r="J380" s="102"/>
      <c r="K380" s="83"/>
      <c r="L380" s="82"/>
      <c r="M380" s="83"/>
      <c r="N380" s="84"/>
      <c r="O380" s="100"/>
    </row>
    <row r="381" spans="2:17" ht="12.9" customHeight="1">
      <c r="B381" s="85"/>
      <c r="C381" s="111"/>
      <c r="D381" s="77"/>
      <c r="E381" s="85"/>
      <c r="F381" s="107"/>
      <c r="G381" s="108"/>
      <c r="H381" s="81"/>
      <c r="I381" s="81"/>
      <c r="J381" s="102"/>
      <c r="K381" s="83"/>
      <c r="L381" s="82"/>
      <c r="M381" s="83"/>
      <c r="N381" s="84"/>
      <c r="O381" s="100"/>
    </row>
    <row r="382" spans="2:17" ht="12.9" customHeight="1">
      <c r="B382" s="85"/>
      <c r="C382" s="111"/>
      <c r="D382" s="77"/>
      <c r="E382" s="86"/>
      <c r="F382" s="107"/>
      <c r="G382" s="108"/>
      <c r="H382" s="81"/>
      <c r="I382" s="81"/>
      <c r="J382" s="102"/>
      <c r="K382" s="83"/>
      <c r="L382" s="82"/>
      <c r="M382" s="83"/>
      <c r="N382" s="84"/>
      <c r="O382" s="100"/>
      <c r="Q382" s="299"/>
    </row>
    <row r="383" spans="2:17" ht="12.9" customHeight="1">
      <c r="B383" s="85"/>
      <c r="C383" s="111"/>
      <c r="D383" s="77"/>
      <c r="E383" s="85" t="s">
        <v>370</v>
      </c>
      <c r="F383" s="104" t="s">
        <v>371</v>
      </c>
      <c r="G383" s="100"/>
      <c r="H383" s="97"/>
      <c r="I383" s="98"/>
      <c r="J383" s="102"/>
      <c r="K383" s="83"/>
      <c r="L383" s="82"/>
      <c r="M383" s="83"/>
      <c r="N383" s="87"/>
      <c r="O383" s="100"/>
      <c r="Q383" s="298"/>
    </row>
    <row r="384" spans="2:17" ht="12.9" customHeight="1">
      <c r="B384" s="85"/>
      <c r="C384" s="111"/>
      <c r="D384" s="77"/>
      <c r="E384" s="85"/>
      <c r="F384" s="104"/>
      <c r="G384" s="100"/>
      <c r="H384" s="97"/>
      <c r="I384" s="98"/>
      <c r="J384" s="102"/>
      <c r="K384" s="83"/>
      <c r="L384" s="82"/>
      <c r="M384" s="83"/>
      <c r="N384" s="87"/>
      <c r="O384" s="100"/>
      <c r="Q384" s="298"/>
    </row>
    <row r="385" spans="2:17" ht="12.9" customHeight="1">
      <c r="B385" s="85"/>
      <c r="C385" s="111"/>
      <c r="D385" s="77"/>
      <c r="E385" s="85"/>
      <c r="F385" s="104"/>
      <c r="G385" s="100"/>
      <c r="H385" s="97"/>
      <c r="I385" s="98"/>
      <c r="J385" s="102"/>
      <c r="K385" s="83"/>
      <c r="L385" s="82"/>
      <c r="M385" s="83"/>
      <c r="N385" s="87"/>
      <c r="O385" s="100"/>
      <c r="Q385" s="298"/>
    </row>
    <row r="386" spans="2:17" ht="12.9" customHeight="1">
      <c r="B386" s="85"/>
      <c r="C386" s="111"/>
      <c r="D386" s="77"/>
      <c r="E386" s="85"/>
      <c r="F386" s="104"/>
      <c r="G386" s="100"/>
      <c r="H386" s="97"/>
      <c r="I386" s="98"/>
      <c r="J386" s="102"/>
      <c r="K386" s="83"/>
      <c r="L386" s="82"/>
      <c r="M386" s="83"/>
      <c r="N386" s="87"/>
      <c r="O386" s="100"/>
      <c r="Q386" s="298"/>
    </row>
    <row r="387" spans="2:17" ht="12.9" customHeight="1">
      <c r="B387" s="85"/>
      <c r="C387" s="111"/>
      <c r="D387" s="77"/>
      <c r="E387" s="85"/>
      <c r="F387" s="104"/>
      <c r="G387" s="100"/>
      <c r="H387" s="97"/>
      <c r="I387" s="98"/>
      <c r="J387" s="102"/>
      <c r="K387" s="83"/>
      <c r="L387" s="82"/>
      <c r="M387" s="83"/>
      <c r="N387" s="87"/>
      <c r="O387" s="100"/>
      <c r="Q387" s="298"/>
    </row>
    <row r="388" spans="2:17" ht="13.5" customHeight="1" thickBot="1">
      <c r="B388" s="85"/>
      <c r="C388" s="112"/>
      <c r="D388" s="89"/>
      <c r="E388" s="88"/>
      <c r="F388" s="105"/>
      <c r="G388" s="106"/>
      <c r="H388" s="99"/>
      <c r="I388" s="99"/>
      <c r="J388" s="103"/>
      <c r="K388" s="90"/>
      <c r="L388" s="91"/>
      <c r="M388" s="90"/>
      <c r="N388" s="92"/>
      <c r="O388" s="101"/>
    </row>
    <row r="389" spans="2:17" ht="12.9" customHeight="1" thickTop="1">
      <c r="B389" s="79" t="s">
        <v>368</v>
      </c>
      <c r="C389" s="110">
        <v>32</v>
      </c>
      <c r="D389" s="80" t="s">
        <v>105</v>
      </c>
      <c r="E389" s="79" t="s">
        <v>369</v>
      </c>
      <c r="F389" s="107"/>
      <c r="G389" s="108"/>
      <c r="H389" s="81"/>
      <c r="I389" s="81"/>
      <c r="J389" s="102"/>
      <c r="K389" s="83"/>
      <c r="L389" s="82"/>
      <c r="M389" s="83"/>
      <c r="N389" s="84"/>
      <c r="O389" s="100"/>
    </row>
    <row r="390" spans="2:17" ht="12.9" customHeight="1">
      <c r="B390" s="85"/>
      <c r="C390" s="111"/>
      <c r="D390" s="77"/>
      <c r="E390" s="85"/>
      <c r="F390" s="107"/>
      <c r="G390" s="108"/>
      <c r="H390" s="81"/>
      <c r="I390" s="81"/>
      <c r="J390" s="102"/>
      <c r="K390" s="83"/>
      <c r="L390" s="82"/>
      <c r="M390" s="83"/>
      <c r="N390" s="84"/>
      <c r="O390" s="100"/>
    </row>
    <row r="391" spans="2:17" ht="12.9" customHeight="1">
      <c r="B391" s="85"/>
      <c r="C391" s="111"/>
      <c r="D391" s="77"/>
      <c r="E391" s="85"/>
      <c r="F391" s="107"/>
      <c r="G391" s="108"/>
      <c r="H391" s="81"/>
      <c r="I391" s="81"/>
      <c r="J391" s="102"/>
      <c r="K391" s="83"/>
      <c r="L391" s="82"/>
      <c r="M391" s="83"/>
      <c r="N391" s="84"/>
      <c r="O391" s="100"/>
    </row>
    <row r="392" spans="2:17" ht="12.9" customHeight="1">
      <c r="B392" s="85"/>
      <c r="C392" s="111"/>
      <c r="D392" s="77"/>
      <c r="E392" s="85"/>
      <c r="F392" s="107"/>
      <c r="G392" s="108"/>
      <c r="H392" s="81"/>
      <c r="I392" s="81"/>
      <c r="J392" s="102"/>
      <c r="K392" s="83"/>
      <c r="L392" s="82"/>
      <c r="M392" s="83"/>
      <c r="N392" s="84"/>
      <c r="O392" s="100"/>
    </row>
    <row r="393" spans="2:17" ht="12.9" customHeight="1">
      <c r="B393" s="85"/>
      <c r="C393" s="111"/>
      <c r="D393" s="77"/>
      <c r="E393" s="85"/>
      <c r="F393" s="107"/>
      <c r="G393" s="108"/>
      <c r="H393" s="81"/>
      <c r="I393" s="81"/>
      <c r="J393" s="102"/>
      <c r="K393" s="83"/>
      <c r="L393" s="82"/>
      <c r="M393" s="83"/>
      <c r="N393" s="84"/>
      <c r="O393" s="100"/>
    </row>
    <row r="394" spans="2:17" ht="12.9" customHeight="1">
      <c r="B394" s="85"/>
      <c r="C394" s="111"/>
      <c r="D394" s="77"/>
      <c r="E394" s="86"/>
      <c r="F394" s="107"/>
      <c r="G394" s="108"/>
      <c r="H394" s="81"/>
      <c r="I394" s="81"/>
      <c r="J394" s="102"/>
      <c r="K394" s="83"/>
      <c r="L394" s="82"/>
      <c r="M394" s="83"/>
      <c r="N394" s="84"/>
      <c r="O394" s="100"/>
      <c r="Q394" s="299"/>
    </row>
    <row r="395" spans="2:17" ht="12.9" customHeight="1">
      <c r="B395" s="85"/>
      <c r="C395" s="111"/>
      <c r="D395" s="77"/>
      <c r="E395" s="85" t="s">
        <v>370</v>
      </c>
      <c r="F395" s="104" t="s">
        <v>371</v>
      </c>
      <c r="G395" s="100"/>
      <c r="H395" s="97"/>
      <c r="I395" s="98"/>
      <c r="J395" s="102"/>
      <c r="K395" s="83"/>
      <c r="L395" s="82"/>
      <c r="M395" s="83"/>
      <c r="N395" s="87"/>
      <c r="O395" s="100"/>
      <c r="Q395" s="298"/>
    </row>
    <row r="396" spans="2:17" ht="12.9" customHeight="1">
      <c r="B396" s="85"/>
      <c r="C396" s="111"/>
      <c r="D396" s="77"/>
      <c r="E396" s="85"/>
      <c r="F396" s="104"/>
      <c r="G396" s="100"/>
      <c r="H396" s="97"/>
      <c r="I396" s="98"/>
      <c r="J396" s="102"/>
      <c r="K396" s="83"/>
      <c r="L396" s="82"/>
      <c r="M396" s="83"/>
      <c r="N396" s="87"/>
      <c r="O396" s="100"/>
      <c r="Q396" s="298"/>
    </row>
    <row r="397" spans="2:17" ht="12.9" customHeight="1">
      <c r="B397" s="85"/>
      <c r="C397" s="111"/>
      <c r="D397" s="77"/>
      <c r="E397" s="85"/>
      <c r="F397" s="104"/>
      <c r="G397" s="100"/>
      <c r="H397" s="97"/>
      <c r="I397" s="98"/>
      <c r="J397" s="102"/>
      <c r="K397" s="83"/>
      <c r="L397" s="82"/>
      <c r="M397" s="83"/>
      <c r="N397" s="87"/>
      <c r="O397" s="100"/>
      <c r="Q397" s="298"/>
    </row>
    <row r="398" spans="2:17" ht="12.9" customHeight="1">
      <c r="B398" s="85"/>
      <c r="C398" s="111"/>
      <c r="D398" s="77"/>
      <c r="E398" s="85"/>
      <c r="F398" s="104"/>
      <c r="G398" s="100"/>
      <c r="H398" s="97"/>
      <c r="I398" s="98"/>
      <c r="J398" s="102"/>
      <c r="K398" s="83"/>
      <c r="L398" s="82"/>
      <c r="M398" s="83"/>
      <c r="N398" s="87"/>
      <c r="O398" s="100"/>
      <c r="Q398" s="298"/>
    </row>
    <row r="399" spans="2:17" ht="12.9" customHeight="1">
      <c r="B399" s="85"/>
      <c r="C399" s="111"/>
      <c r="D399" s="77"/>
      <c r="E399" s="85"/>
      <c r="F399" s="104"/>
      <c r="G399" s="100"/>
      <c r="H399" s="97"/>
      <c r="I399" s="98"/>
      <c r="J399" s="102"/>
      <c r="K399" s="83"/>
      <c r="L399" s="82"/>
      <c r="M399" s="83"/>
      <c r="N399" s="87"/>
      <c r="O399" s="100"/>
      <c r="Q399" s="298"/>
    </row>
    <row r="400" spans="2:17" ht="13.5" customHeight="1" thickBot="1">
      <c r="B400" s="85"/>
      <c r="C400" s="112"/>
      <c r="D400" s="89"/>
      <c r="E400" s="88"/>
      <c r="F400" s="105"/>
      <c r="G400" s="106"/>
      <c r="H400" s="99"/>
      <c r="I400" s="99"/>
      <c r="J400" s="103"/>
      <c r="K400" s="90"/>
      <c r="L400" s="91"/>
      <c r="M400" s="90"/>
      <c r="N400" s="92"/>
      <c r="O400" s="101"/>
    </row>
    <row r="401" spans="2:17" ht="12.9" customHeight="1" thickTop="1">
      <c r="B401" s="79" t="s">
        <v>368</v>
      </c>
      <c r="C401" s="110">
        <v>33</v>
      </c>
      <c r="D401" s="80" t="s">
        <v>106</v>
      </c>
      <c r="E401" s="79" t="s">
        <v>369</v>
      </c>
      <c r="F401" s="107"/>
      <c r="G401" s="108"/>
      <c r="H401" s="81"/>
      <c r="I401" s="81"/>
      <c r="J401" s="102"/>
      <c r="K401" s="83"/>
      <c r="L401" s="82"/>
      <c r="M401" s="83"/>
      <c r="N401" s="84"/>
      <c r="O401" s="100"/>
    </row>
    <row r="402" spans="2:17" ht="12.9" customHeight="1">
      <c r="B402" s="85"/>
      <c r="C402" s="111"/>
      <c r="D402" s="77"/>
      <c r="E402" s="85"/>
      <c r="F402" s="107"/>
      <c r="G402" s="108"/>
      <c r="H402" s="81"/>
      <c r="I402" s="81"/>
      <c r="J402" s="102"/>
      <c r="K402" s="83"/>
      <c r="L402" s="82"/>
      <c r="M402" s="83"/>
      <c r="N402" s="84"/>
      <c r="O402" s="100"/>
    </row>
    <row r="403" spans="2:17" ht="12.9" customHeight="1">
      <c r="B403" s="85"/>
      <c r="C403" s="111"/>
      <c r="D403" s="77"/>
      <c r="E403" s="85"/>
      <c r="F403" s="107"/>
      <c r="G403" s="108"/>
      <c r="H403" s="81"/>
      <c r="I403" s="81"/>
      <c r="J403" s="102"/>
      <c r="K403" s="83"/>
      <c r="L403" s="82"/>
      <c r="M403" s="83"/>
      <c r="N403" s="84"/>
      <c r="O403" s="100"/>
    </row>
    <row r="404" spans="2:17" ht="12.9" customHeight="1">
      <c r="B404" s="85"/>
      <c r="C404" s="111"/>
      <c r="D404" s="77"/>
      <c r="E404" s="85"/>
      <c r="F404" s="107"/>
      <c r="G404" s="108"/>
      <c r="H404" s="81"/>
      <c r="I404" s="81"/>
      <c r="J404" s="102"/>
      <c r="K404" s="83"/>
      <c r="L404" s="82"/>
      <c r="M404" s="83"/>
      <c r="N404" s="84"/>
      <c r="O404" s="100"/>
    </row>
    <row r="405" spans="2:17" ht="12.9" customHeight="1">
      <c r="B405" s="85"/>
      <c r="C405" s="111"/>
      <c r="D405" s="77"/>
      <c r="E405" s="85"/>
      <c r="F405" s="107"/>
      <c r="G405" s="108"/>
      <c r="H405" s="81"/>
      <c r="I405" s="81"/>
      <c r="J405" s="102"/>
      <c r="K405" s="83"/>
      <c r="L405" s="82"/>
      <c r="M405" s="83"/>
      <c r="N405" s="84"/>
      <c r="O405" s="100"/>
    </row>
    <row r="406" spans="2:17" ht="12.9" customHeight="1">
      <c r="B406" s="85"/>
      <c r="C406" s="111"/>
      <c r="D406" s="77"/>
      <c r="E406" s="86"/>
      <c r="F406" s="107"/>
      <c r="G406" s="108"/>
      <c r="H406" s="81"/>
      <c r="I406" s="81"/>
      <c r="J406" s="102"/>
      <c r="K406" s="83"/>
      <c r="L406" s="82"/>
      <c r="M406" s="83"/>
      <c r="N406" s="84"/>
      <c r="O406" s="100"/>
      <c r="Q406" s="299"/>
    </row>
    <row r="407" spans="2:17" ht="12.9" customHeight="1">
      <c r="B407" s="85"/>
      <c r="C407" s="111"/>
      <c r="D407" s="77"/>
      <c r="E407" s="85" t="s">
        <v>370</v>
      </c>
      <c r="F407" s="104" t="s">
        <v>371</v>
      </c>
      <c r="G407" s="100"/>
      <c r="H407" s="97"/>
      <c r="I407" s="98"/>
      <c r="J407" s="102"/>
      <c r="K407" s="83"/>
      <c r="L407" s="82"/>
      <c r="M407" s="83"/>
      <c r="N407" s="87"/>
      <c r="O407" s="100"/>
      <c r="Q407" s="298"/>
    </row>
    <row r="408" spans="2:17" ht="12.9" customHeight="1">
      <c r="B408" s="85"/>
      <c r="C408" s="111"/>
      <c r="D408" s="77"/>
      <c r="E408" s="85"/>
      <c r="F408" s="104"/>
      <c r="G408" s="100"/>
      <c r="H408" s="97"/>
      <c r="I408" s="98"/>
      <c r="J408" s="102"/>
      <c r="K408" s="83"/>
      <c r="L408" s="82"/>
      <c r="M408" s="83"/>
      <c r="N408" s="87"/>
      <c r="O408" s="100"/>
      <c r="Q408" s="298"/>
    </row>
    <row r="409" spans="2:17" ht="12.9" customHeight="1">
      <c r="B409" s="85"/>
      <c r="C409" s="111"/>
      <c r="D409" s="77"/>
      <c r="E409" s="85"/>
      <c r="F409" s="104"/>
      <c r="G409" s="100"/>
      <c r="H409" s="97"/>
      <c r="I409" s="98"/>
      <c r="J409" s="102"/>
      <c r="K409" s="83"/>
      <c r="L409" s="82"/>
      <c r="M409" s="83"/>
      <c r="N409" s="87"/>
      <c r="O409" s="100"/>
      <c r="Q409" s="298"/>
    </row>
    <row r="410" spans="2:17" ht="12.9" customHeight="1">
      <c r="B410" s="85"/>
      <c r="C410" s="111"/>
      <c r="D410" s="77"/>
      <c r="E410" s="85"/>
      <c r="F410" s="104"/>
      <c r="G410" s="100"/>
      <c r="H410" s="97"/>
      <c r="I410" s="98"/>
      <c r="J410" s="102"/>
      <c r="K410" s="83"/>
      <c r="L410" s="82"/>
      <c r="M410" s="83"/>
      <c r="N410" s="87"/>
      <c r="O410" s="100"/>
      <c r="Q410" s="298"/>
    </row>
    <row r="411" spans="2:17" ht="12.9" customHeight="1">
      <c r="B411" s="85"/>
      <c r="C411" s="111"/>
      <c r="D411" s="77"/>
      <c r="E411" s="85"/>
      <c r="F411" s="104"/>
      <c r="G411" s="100"/>
      <c r="H411" s="97"/>
      <c r="I411" s="98"/>
      <c r="J411" s="102"/>
      <c r="K411" s="83"/>
      <c r="L411" s="82"/>
      <c r="M411" s="83"/>
      <c r="N411" s="87"/>
      <c r="O411" s="100"/>
      <c r="Q411" s="298"/>
    </row>
    <row r="412" spans="2:17" ht="13.5" customHeight="1" thickBot="1">
      <c r="B412" s="85"/>
      <c r="C412" s="112"/>
      <c r="D412" s="89"/>
      <c r="E412" s="88"/>
      <c r="F412" s="105"/>
      <c r="G412" s="106"/>
      <c r="H412" s="99"/>
      <c r="I412" s="99"/>
      <c r="J412" s="103"/>
      <c r="K412" s="90"/>
      <c r="L412" s="91"/>
      <c r="M412" s="90"/>
      <c r="N412" s="92"/>
      <c r="O412" s="101"/>
    </row>
    <row r="413" spans="2:17" ht="12.9" customHeight="1" thickTop="1">
      <c r="B413" s="79" t="s">
        <v>368</v>
      </c>
      <c r="C413" s="110">
        <v>34</v>
      </c>
      <c r="D413" s="80" t="s">
        <v>107</v>
      </c>
      <c r="E413" s="79" t="s">
        <v>369</v>
      </c>
      <c r="F413" s="107"/>
      <c r="G413" s="108"/>
      <c r="H413" s="81"/>
      <c r="I413" s="81"/>
      <c r="J413" s="102"/>
      <c r="K413" s="83"/>
      <c r="L413" s="82"/>
      <c r="M413" s="83"/>
      <c r="N413" s="84"/>
      <c r="O413" s="100"/>
    </row>
    <row r="414" spans="2:17" ht="12.9" customHeight="1">
      <c r="B414" s="85"/>
      <c r="C414" s="111"/>
      <c r="D414" s="77"/>
      <c r="E414" s="85"/>
      <c r="F414" s="107"/>
      <c r="G414" s="108"/>
      <c r="H414" s="81"/>
      <c r="I414" s="81"/>
      <c r="J414" s="102"/>
      <c r="K414" s="83"/>
      <c r="L414" s="82"/>
      <c r="M414" s="83"/>
      <c r="N414" s="84"/>
      <c r="O414" s="100"/>
    </row>
    <row r="415" spans="2:17" ht="12.9" customHeight="1">
      <c r="B415" s="85"/>
      <c r="C415" s="111"/>
      <c r="D415" s="77"/>
      <c r="E415" s="85"/>
      <c r="F415" s="107"/>
      <c r="G415" s="108"/>
      <c r="H415" s="81"/>
      <c r="I415" s="81"/>
      <c r="J415" s="102"/>
      <c r="K415" s="83"/>
      <c r="L415" s="82"/>
      <c r="M415" s="83"/>
      <c r="N415" s="84"/>
      <c r="O415" s="100"/>
    </row>
    <row r="416" spans="2:17" ht="12.9" customHeight="1">
      <c r="B416" s="85"/>
      <c r="C416" s="111"/>
      <c r="D416" s="77"/>
      <c r="E416" s="85"/>
      <c r="F416" s="107"/>
      <c r="G416" s="108"/>
      <c r="H416" s="81"/>
      <c r="I416" s="81"/>
      <c r="J416" s="102"/>
      <c r="K416" s="83"/>
      <c r="L416" s="82"/>
      <c r="M416" s="83"/>
      <c r="N416" s="84"/>
      <c r="O416" s="100"/>
    </row>
    <row r="417" spans="2:17" ht="12.9" customHeight="1">
      <c r="B417" s="85"/>
      <c r="C417" s="111"/>
      <c r="D417" s="77"/>
      <c r="E417" s="85"/>
      <c r="F417" s="107"/>
      <c r="G417" s="108"/>
      <c r="H417" s="81"/>
      <c r="I417" s="81"/>
      <c r="J417" s="102"/>
      <c r="K417" s="83"/>
      <c r="L417" s="82"/>
      <c r="M417" s="83"/>
      <c r="N417" s="84"/>
      <c r="O417" s="100"/>
    </row>
    <row r="418" spans="2:17" ht="12.9" customHeight="1">
      <c r="B418" s="85"/>
      <c r="C418" s="111"/>
      <c r="D418" s="77"/>
      <c r="E418" s="86"/>
      <c r="F418" s="107"/>
      <c r="G418" s="108"/>
      <c r="H418" s="81"/>
      <c r="I418" s="81"/>
      <c r="J418" s="102"/>
      <c r="K418" s="83"/>
      <c r="L418" s="82"/>
      <c r="M418" s="83"/>
      <c r="N418" s="84"/>
      <c r="O418" s="100"/>
      <c r="Q418" s="299"/>
    </row>
    <row r="419" spans="2:17" ht="12.9" customHeight="1">
      <c r="B419" s="85"/>
      <c r="C419" s="111"/>
      <c r="D419" s="77"/>
      <c r="E419" s="85" t="s">
        <v>370</v>
      </c>
      <c r="F419" s="104" t="s">
        <v>371</v>
      </c>
      <c r="G419" s="100"/>
      <c r="H419" s="97"/>
      <c r="I419" s="98"/>
      <c r="J419" s="102"/>
      <c r="K419" s="83"/>
      <c r="L419" s="82"/>
      <c r="M419" s="83"/>
      <c r="N419" s="87"/>
      <c r="O419" s="100"/>
      <c r="Q419" s="298"/>
    </row>
    <row r="420" spans="2:17" ht="12.9" customHeight="1">
      <c r="B420" s="85"/>
      <c r="C420" s="111"/>
      <c r="D420" s="77"/>
      <c r="E420" s="85"/>
      <c r="F420" s="104"/>
      <c r="G420" s="100"/>
      <c r="H420" s="97"/>
      <c r="I420" s="98"/>
      <c r="J420" s="102"/>
      <c r="K420" s="83"/>
      <c r="L420" s="82"/>
      <c r="M420" s="83"/>
      <c r="N420" s="87"/>
      <c r="O420" s="100"/>
      <c r="Q420" s="298"/>
    </row>
    <row r="421" spans="2:17" ht="12.9" customHeight="1">
      <c r="B421" s="85"/>
      <c r="C421" s="111"/>
      <c r="D421" s="77"/>
      <c r="E421" s="85"/>
      <c r="F421" s="104"/>
      <c r="G421" s="100"/>
      <c r="H421" s="97"/>
      <c r="I421" s="98"/>
      <c r="J421" s="102"/>
      <c r="K421" s="83"/>
      <c r="L421" s="82"/>
      <c r="M421" s="83"/>
      <c r="N421" s="87"/>
      <c r="O421" s="100"/>
      <c r="Q421" s="298"/>
    </row>
    <row r="422" spans="2:17" ht="12.9" customHeight="1">
      <c r="B422" s="85"/>
      <c r="C422" s="111"/>
      <c r="D422" s="77"/>
      <c r="E422" s="85"/>
      <c r="F422" s="104"/>
      <c r="G422" s="100"/>
      <c r="H422" s="97"/>
      <c r="I422" s="98"/>
      <c r="J422" s="102"/>
      <c r="K422" s="83"/>
      <c r="L422" s="82"/>
      <c r="M422" s="83"/>
      <c r="N422" s="87"/>
      <c r="O422" s="100"/>
      <c r="Q422" s="298"/>
    </row>
    <row r="423" spans="2:17" ht="12.9" customHeight="1">
      <c r="B423" s="85"/>
      <c r="C423" s="111"/>
      <c r="D423" s="77"/>
      <c r="E423" s="85"/>
      <c r="F423" s="104"/>
      <c r="G423" s="100"/>
      <c r="H423" s="97"/>
      <c r="I423" s="98"/>
      <c r="J423" s="102"/>
      <c r="K423" s="83"/>
      <c r="L423" s="82"/>
      <c r="M423" s="83"/>
      <c r="N423" s="87"/>
      <c r="O423" s="100"/>
      <c r="Q423" s="298"/>
    </row>
    <row r="424" spans="2:17" ht="13.5" customHeight="1" thickBot="1">
      <c r="B424" s="85"/>
      <c r="C424" s="112"/>
      <c r="D424" s="89"/>
      <c r="E424" s="88"/>
      <c r="F424" s="105"/>
      <c r="G424" s="106"/>
      <c r="H424" s="99"/>
      <c r="I424" s="99"/>
      <c r="J424" s="103"/>
      <c r="K424" s="90"/>
      <c r="L424" s="91"/>
      <c r="M424" s="90"/>
      <c r="N424" s="92"/>
      <c r="O424" s="101"/>
    </row>
    <row r="425" spans="2:17" ht="12.9" customHeight="1" thickTop="1">
      <c r="B425" s="79" t="s">
        <v>368</v>
      </c>
      <c r="C425" s="110">
        <v>35</v>
      </c>
      <c r="D425" s="80" t="s">
        <v>187</v>
      </c>
      <c r="E425" s="79" t="s">
        <v>369</v>
      </c>
      <c r="F425" s="107"/>
      <c r="G425" s="108"/>
      <c r="H425" s="81"/>
      <c r="I425" s="81"/>
      <c r="J425" s="102"/>
      <c r="K425" s="83"/>
      <c r="L425" s="82"/>
      <c r="M425" s="83"/>
      <c r="N425" s="84"/>
      <c r="O425" s="100"/>
    </row>
    <row r="426" spans="2:17" ht="12.9" customHeight="1">
      <c r="B426" s="85"/>
      <c r="C426" s="111"/>
      <c r="D426" s="77"/>
      <c r="E426" s="85"/>
      <c r="F426" s="107"/>
      <c r="G426" s="108"/>
      <c r="H426" s="81"/>
      <c r="I426" s="81"/>
      <c r="J426" s="102"/>
      <c r="K426" s="83"/>
      <c r="L426" s="82"/>
      <c r="M426" s="83"/>
      <c r="N426" s="84"/>
      <c r="O426" s="100"/>
    </row>
    <row r="427" spans="2:17" ht="12.9" customHeight="1">
      <c r="B427" s="85"/>
      <c r="C427" s="111"/>
      <c r="D427" s="77"/>
      <c r="E427" s="85"/>
      <c r="F427" s="107"/>
      <c r="G427" s="108"/>
      <c r="H427" s="81"/>
      <c r="I427" s="81"/>
      <c r="J427" s="102"/>
      <c r="K427" s="83"/>
      <c r="L427" s="82"/>
      <c r="M427" s="83"/>
      <c r="N427" s="84"/>
      <c r="O427" s="100"/>
    </row>
    <row r="428" spans="2:17" ht="12.9" customHeight="1">
      <c r="B428" s="85"/>
      <c r="C428" s="111"/>
      <c r="D428" s="77"/>
      <c r="E428" s="85"/>
      <c r="F428" s="107"/>
      <c r="G428" s="108"/>
      <c r="H428" s="81"/>
      <c r="I428" s="81"/>
      <c r="J428" s="102"/>
      <c r="K428" s="83"/>
      <c r="L428" s="82"/>
      <c r="M428" s="83"/>
      <c r="N428" s="84"/>
      <c r="O428" s="100"/>
    </row>
    <row r="429" spans="2:17" ht="12.9" customHeight="1">
      <c r="B429" s="85"/>
      <c r="C429" s="111"/>
      <c r="D429" s="77"/>
      <c r="E429" s="85"/>
      <c r="F429" s="107"/>
      <c r="G429" s="108"/>
      <c r="H429" s="81"/>
      <c r="I429" s="81"/>
      <c r="J429" s="102"/>
      <c r="K429" s="83"/>
      <c r="L429" s="82"/>
      <c r="M429" s="83"/>
      <c r="N429" s="84"/>
      <c r="O429" s="100"/>
    </row>
    <row r="430" spans="2:17" ht="12.9" customHeight="1">
      <c r="B430" s="85"/>
      <c r="C430" s="111"/>
      <c r="D430" s="77"/>
      <c r="E430" s="86"/>
      <c r="F430" s="107"/>
      <c r="G430" s="108"/>
      <c r="H430" s="81"/>
      <c r="I430" s="81"/>
      <c r="J430" s="102"/>
      <c r="K430" s="83"/>
      <c r="L430" s="82"/>
      <c r="M430" s="83"/>
      <c r="N430" s="84"/>
      <c r="O430" s="100"/>
      <c r="Q430" s="299"/>
    </row>
    <row r="431" spans="2:17" ht="12.9" customHeight="1">
      <c r="B431" s="85"/>
      <c r="C431" s="111"/>
      <c r="D431" s="77"/>
      <c r="E431" s="85" t="s">
        <v>370</v>
      </c>
      <c r="F431" s="104" t="s">
        <v>371</v>
      </c>
      <c r="G431" s="100"/>
      <c r="H431" s="97"/>
      <c r="I431" s="98"/>
      <c r="J431" s="102"/>
      <c r="K431" s="83"/>
      <c r="L431" s="82"/>
      <c r="M431" s="83"/>
      <c r="N431" s="87"/>
      <c r="O431" s="100"/>
      <c r="Q431" s="298"/>
    </row>
    <row r="432" spans="2:17" ht="12.9" customHeight="1">
      <c r="B432" s="85"/>
      <c r="C432" s="111"/>
      <c r="D432" s="77"/>
      <c r="E432" s="85"/>
      <c r="F432" s="104"/>
      <c r="G432" s="100"/>
      <c r="H432" s="97"/>
      <c r="I432" s="98"/>
      <c r="J432" s="102"/>
      <c r="K432" s="83"/>
      <c r="L432" s="82"/>
      <c r="M432" s="83"/>
      <c r="N432" s="87"/>
      <c r="O432" s="100"/>
      <c r="Q432" s="298"/>
    </row>
    <row r="433" spans="2:17" ht="12.9" customHeight="1">
      <c r="B433" s="85"/>
      <c r="C433" s="111"/>
      <c r="D433" s="77"/>
      <c r="E433" s="85"/>
      <c r="F433" s="104"/>
      <c r="G433" s="100"/>
      <c r="H433" s="97"/>
      <c r="I433" s="98"/>
      <c r="J433" s="102"/>
      <c r="K433" s="83"/>
      <c r="L433" s="82"/>
      <c r="M433" s="83"/>
      <c r="N433" s="87"/>
      <c r="O433" s="100"/>
      <c r="Q433" s="298"/>
    </row>
    <row r="434" spans="2:17" ht="12.9" customHeight="1">
      <c r="B434" s="85"/>
      <c r="C434" s="111"/>
      <c r="D434" s="77"/>
      <c r="E434" s="85"/>
      <c r="F434" s="104"/>
      <c r="G434" s="100"/>
      <c r="H434" s="97"/>
      <c r="I434" s="98"/>
      <c r="J434" s="102"/>
      <c r="K434" s="83"/>
      <c r="L434" s="82"/>
      <c r="M434" s="83"/>
      <c r="N434" s="87"/>
      <c r="O434" s="100"/>
      <c r="Q434" s="298"/>
    </row>
    <row r="435" spans="2:17" ht="12.9" customHeight="1">
      <c r="B435" s="85"/>
      <c r="C435" s="111"/>
      <c r="D435" s="77"/>
      <c r="E435" s="85"/>
      <c r="F435" s="104"/>
      <c r="G435" s="100"/>
      <c r="H435" s="97"/>
      <c r="I435" s="98"/>
      <c r="J435" s="102"/>
      <c r="K435" s="83"/>
      <c r="L435" s="82"/>
      <c r="M435" s="83"/>
      <c r="N435" s="87"/>
      <c r="O435" s="100"/>
      <c r="Q435" s="298"/>
    </row>
    <row r="436" spans="2:17" ht="13.5" customHeight="1" thickBot="1">
      <c r="B436" s="85"/>
      <c r="C436" s="112"/>
      <c r="D436" s="89"/>
      <c r="E436" s="88"/>
      <c r="F436" s="105"/>
      <c r="G436" s="106"/>
      <c r="H436" s="99"/>
      <c r="I436" s="99"/>
      <c r="J436" s="103"/>
      <c r="K436" s="90"/>
      <c r="L436" s="91"/>
      <c r="M436" s="90"/>
      <c r="N436" s="92"/>
      <c r="O436" s="101"/>
    </row>
    <row r="437" spans="2:17" ht="12.9" customHeight="1" thickTop="1">
      <c r="B437" s="79" t="s">
        <v>368</v>
      </c>
      <c r="C437" s="110">
        <v>36</v>
      </c>
      <c r="D437" s="80" t="s">
        <v>108</v>
      </c>
      <c r="E437" s="79" t="s">
        <v>369</v>
      </c>
      <c r="F437" s="107"/>
      <c r="G437" s="108"/>
      <c r="H437" s="81"/>
      <c r="I437" s="81"/>
      <c r="J437" s="102"/>
      <c r="K437" s="83"/>
      <c r="L437" s="82"/>
      <c r="M437" s="83"/>
      <c r="N437" s="84"/>
      <c r="O437" s="100"/>
    </row>
    <row r="438" spans="2:17" ht="12.9" customHeight="1">
      <c r="B438" s="85"/>
      <c r="C438" s="111"/>
      <c r="D438" s="77"/>
      <c r="E438" s="85"/>
      <c r="F438" s="107"/>
      <c r="G438" s="108"/>
      <c r="H438" s="81"/>
      <c r="I438" s="81"/>
      <c r="J438" s="102"/>
      <c r="K438" s="83"/>
      <c r="L438" s="82"/>
      <c r="M438" s="83"/>
      <c r="N438" s="84"/>
      <c r="O438" s="100"/>
    </row>
    <row r="439" spans="2:17" ht="12.9" customHeight="1">
      <c r="B439" s="85"/>
      <c r="C439" s="111"/>
      <c r="D439" s="77"/>
      <c r="E439" s="85"/>
      <c r="F439" s="107"/>
      <c r="G439" s="108"/>
      <c r="H439" s="81"/>
      <c r="I439" s="81"/>
      <c r="J439" s="102"/>
      <c r="K439" s="83"/>
      <c r="L439" s="82"/>
      <c r="M439" s="83"/>
      <c r="N439" s="84"/>
      <c r="O439" s="100"/>
    </row>
    <row r="440" spans="2:17" ht="12.9" customHeight="1">
      <c r="B440" s="85"/>
      <c r="C440" s="111"/>
      <c r="D440" s="77"/>
      <c r="E440" s="85"/>
      <c r="F440" s="107"/>
      <c r="G440" s="108"/>
      <c r="H440" s="81"/>
      <c r="I440" s="81"/>
      <c r="J440" s="102"/>
      <c r="K440" s="83"/>
      <c r="L440" s="82"/>
      <c r="M440" s="83"/>
      <c r="N440" s="84"/>
      <c r="O440" s="100"/>
    </row>
    <row r="441" spans="2:17" ht="12.9" customHeight="1">
      <c r="B441" s="85"/>
      <c r="C441" s="111"/>
      <c r="D441" s="77"/>
      <c r="E441" s="85"/>
      <c r="F441" s="107"/>
      <c r="G441" s="108"/>
      <c r="H441" s="81"/>
      <c r="I441" s="81"/>
      <c r="J441" s="102"/>
      <c r="K441" s="83"/>
      <c r="L441" s="82"/>
      <c r="M441" s="83"/>
      <c r="N441" s="84"/>
      <c r="O441" s="100"/>
    </row>
    <row r="442" spans="2:17" ht="12.9" customHeight="1">
      <c r="B442" s="85"/>
      <c r="C442" s="111"/>
      <c r="D442" s="77"/>
      <c r="E442" s="86"/>
      <c r="F442" s="107"/>
      <c r="G442" s="108"/>
      <c r="H442" s="81"/>
      <c r="I442" s="81"/>
      <c r="J442" s="102"/>
      <c r="K442" s="83"/>
      <c r="L442" s="82"/>
      <c r="M442" s="83"/>
      <c r="N442" s="84"/>
      <c r="O442" s="100"/>
      <c r="Q442" s="299"/>
    </row>
    <row r="443" spans="2:17" ht="12.9" customHeight="1">
      <c r="B443" s="85"/>
      <c r="C443" s="111"/>
      <c r="D443" s="77"/>
      <c r="E443" s="85" t="s">
        <v>370</v>
      </c>
      <c r="F443" s="104" t="s">
        <v>371</v>
      </c>
      <c r="G443" s="100"/>
      <c r="H443" s="97"/>
      <c r="I443" s="98"/>
      <c r="J443" s="102"/>
      <c r="K443" s="83"/>
      <c r="L443" s="82"/>
      <c r="M443" s="83"/>
      <c r="N443" s="87"/>
      <c r="O443" s="100"/>
      <c r="Q443" s="298"/>
    </row>
    <row r="444" spans="2:17" ht="12.9" customHeight="1">
      <c r="B444" s="85"/>
      <c r="C444" s="111"/>
      <c r="D444" s="77"/>
      <c r="E444" s="85"/>
      <c r="F444" s="104"/>
      <c r="G444" s="100"/>
      <c r="H444" s="97"/>
      <c r="I444" s="98"/>
      <c r="J444" s="102"/>
      <c r="K444" s="83"/>
      <c r="L444" s="82"/>
      <c r="M444" s="83"/>
      <c r="N444" s="87"/>
      <c r="O444" s="100"/>
      <c r="Q444" s="298"/>
    </row>
    <row r="445" spans="2:17" ht="12.9" customHeight="1">
      <c r="B445" s="85"/>
      <c r="C445" s="111"/>
      <c r="D445" s="77"/>
      <c r="E445" s="85"/>
      <c r="F445" s="104"/>
      <c r="G445" s="100"/>
      <c r="H445" s="97"/>
      <c r="I445" s="98"/>
      <c r="J445" s="102"/>
      <c r="K445" s="83"/>
      <c r="L445" s="82"/>
      <c r="M445" s="83"/>
      <c r="N445" s="87"/>
      <c r="O445" s="100"/>
      <c r="Q445" s="298"/>
    </row>
    <row r="446" spans="2:17" ht="12.9" customHeight="1">
      <c r="B446" s="85"/>
      <c r="C446" s="111"/>
      <c r="D446" s="77"/>
      <c r="E446" s="85"/>
      <c r="F446" s="104"/>
      <c r="G446" s="100"/>
      <c r="H446" s="97"/>
      <c r="I446" s="98"/>
      <c r="J446" s="102"/>
      <c r="K446" s="83"/>
      <c r="L446" s="82"/>
      <c r="M446" s="83"/>
      <c r="N446" s="87"/>
      <c r="O446" s="100"/>
      <c r="Q446" s="298"/>
    </row>
    <row r="447" spans="2:17" ht="12.9" customHeight="1">
      <c r="B447" s="85"/>
      <c r="C447" s="111"/>
      <c r="D447" s="77"/>
      <c r="E447" s="85"/>
      <c r="F447" s="104"/>
      <c r="G447" s="100"/>
      <c r="H447" s="97"/>
      <c r="I447" s="98"/>
      <c r="J447" s="102"/>
      <c r="K447" s="83"/>
      <c r="L447" s="82"/>
      <c r="M447" s="83"/>
      <c r="N447" s="87"/>
      <c r="O447" s="100"/>
      <c r="Q447" s="298"/>
    </row>
    <row r="448" spans="2:17" ht="13.5" customHeight="1" thickBot="1">
      <c r="B448" s="85"/>
      <c r="C448" s="112"/>
      <c r="D448" s="89"/>
      <c r="E448" s="88"/>
      <c r="F448" s="105"/>
      <c r="G448" s="106"/>
      <c r="H448" s="99"/>
      <c r="I448" s="99"/>
      <c r="J448" s="103"/>
      <c r="K448" s="90"/>
      <c r="L448" s="91"/>
      <c r="M448" s="90"/>
      <c r="N448" s="92"/>
      <c r="O448" s="101"/>
    </row>
    <row r="449" spans="2:17" ht="12.9" customHeight="1" thickTop="1">
      <c r="B449" s="79" t="s">
        <v>368</v>
      </c>
      <c r="C449" s="110">
        <v>37</v>
      </c>
      <c r="D449" s="80" t="s">
        <v>109</v>
      </c>
      <c r="E449" s="79" t="s">
        <v>369</v>
      </c>
      <c r="F449" s="107"/>
      <c r="G449" s="108"/>
      <c r="H449" s="81"/>
      <c r="I449" s="81"/>
      <c r="J449" s="102"/>
      <c r="K449" s="83"/>
      <c r="L449" s="82"/>
      <c r="M449" s="83"/>
      <c r="N449" s="84"/>
      <c r="O449" s="100"/>
    </row>
    <row r="450" spans="2:17" ht="12.9" customHeight="1">
      <c r="B450" s="85"/>
      <c r="C450" s="111"/>
      <c r="D450" s="77"/>
      <c r="E450" s="85"/>
      <c r="F450" s="107"/>
      <c r="G450" s="108"/>
      <c r="H450" s="81"/>
      <c r="I450" s="81"/>
      <c r="J450" s="102"/>
      <c r="K450" s="83"/>
      <c r="L450" s="82"/>
      <c r="M450" s="83"/>
      <c r="N450" s="84"/>
      <c r="O450" s="100"/>
    </row>
    <row r="451" spans="2:17" ht="12.9" customHeight="1">
      <c r="B451" s="85"/>
      <c r="C451" s="111"/>
      <c r="D451" s="77"/>
      <c r="E451" s="85"/>
      <c r="F451" s="107"/>
      <c r="G451" s="108"/>
      <c r="H451" s="81"/>
      <c r="I451" s="81"/>
      <c r="J451" s="102"/>
      <c r="K451" s="83"/>
      <c r="L451" s="82"/>
      <c r="M451" s="83"/>
      <c r="N451" s="84"/>
      <c r="O451" s="100"/>
    </row>
    <row r="452" spans="2:17" ht="12.9" customHeight="1">
      <c r="B452" s="85"/>
      <c r="C452" s="111"/>
      <c r="D452" s="77"/>
      <c r="E452" s="85"/>
      <c r="F452" s="107"/>
      <c r="G452" s="108"/>
      <c r="H452" s="81"/>
      <c r="I452" s="81"/>
      <c r="J452" s="102"/>
      <c r="K452" s="83"/>
      <c r="L452" s="82"/>
      <c r="M452" s="83"/>
      <c r="N452" s="84"/>
      <c r="O452" s="100"/>
    </row>
    <row r="453" spans="2:17" ht="12.9" customHeight="1">
      <c r="B453" s="85"/>
      <c r="C453" s="111"/>
      <c r="D453" s="77"/>
      <c r="E453" s="85"/>
      <c r="F453" s="107"/>
      <c r="G453" s="108"/>
      <c r="H453" s="81"/>
      <c r="I453" s="81"/>
      <c r="J453" s="102"/>
      <c r="K453" s="83"/>
      <c r="L453" s="82"/>
      <c r="M453" s="83"/>
      <c r="N453" s="84"/>
      <c r="O453" s="100"/>
    </row>
    <row r="454" spans="2:17" ht="12.9" customHeight="1">
      <c r="B454" s="85"/>
      <c r="C454" s="111"/>
      <c r="D454" s="77"/>
      <c r="E454" s="86"/>
      <c r="F454" s="107"/>
      <c r="G454" s="108"/>
      <c r="H454" s="81"/>
      <c r="I454" s="81"/>
      <c r="J454" s="102"/>
      <c r="K454" s="83"/>
      <c r="L454" s="82"/>
      <c r="M454" s="83"/>
      <c r="N454" s="84"/>
      <c r="O454" s="100"/>
      <c r="Q454" s="299"/>
    </row>
    <row r="455" spans="2:17" ht="12.9" customHeight="1">
      <c r="B455" s="85"/>
      <c r="C455" s="111"/>
      <c r="D455" s="77"/>
      <c r="E455" s="85" t="s">
        <v>370</v>
      </c>
      <c r="F455" s="104" t="s">
        <v>371</v>
      </c>
      <c r="G455" s="100"/>
      <c r="H455" s="97"/>
      <c r="I455" s="98"/>
      <c r="J455" s="102"/>
      <c r="K455" s="83"/>
      <c r="L455" s="82"/>
      <c r="M455" s="83"/>
      <c r="N455" s="87"/>
      <c r="O455" s="100"/>
      <c r="Q455" s="298"/>
    </row>
    <row r="456" spans="2:17" ht="12.9" customHeight="1">
      <c r="B456" s="85"/>
      <c r="C456" s="111"/>
      <c r="D456" s="77"/>
      <c r="E456" s="85"/>
      <c r="F456" s="104"/>
      <c r="G456" s="100"/>
      <c r="H456" s="97"/>
      <c r="I456" s="98"/>
      <c r="J456" s="102"/>
      <c r="K456" s="83"/>
      <c r="L456" s="82"/>
      <c r="M456" s="83"/>
      <c r="N456" s="87"/>
      <c r="O456" s="100"/>
      <c r="Q456" s="298"/>
    </row>
    <row r="457" spans="2:17" ht="12.9" customHeight="1">
      <c r="B457" s="85"/>
      <c r="C457" s="111"/>
      <c r="D457" s="77"/>
      <c r="E457" s="85"/>
      <c r="F457" s="104"/>
      <c r="G457" s="100"/>
      <c r="H457" s="97"/>
      <c r="I457" s="98"/>
      <c r="J457" s="102"/>
      <c r="K457" s="83"/>
      <c r="L457" s="82"/>
      <c r="M457" s="83"/>
      <c r="N457" s="87"/>
      <c r="O457" s="100"/>
      <c r="Q457" s="298"/>
    </row>
    <row r="458" spans="2:17" ht="12.9" customHeight="1">
      <c r="B458" s="85"/>
      <c r="C458" s="111"/>
      <c r="D458" s="77"/>
      <c r="E458" s="85"/>
      <c r="F458" s="104"/>
      <c r="G458" s="100"/>
      <c r="H458" s="97"/>
      <c r="I458" s="98"/>
      <c r="J458" s="102"/>
      <c r="K458" s="83"/>
      <c r="L458" s="82"/>
      <c r="M458" s="83"/>
      <c r="N458" s="87"/>
      <c r="O458" s="100"/>
      <c r="Q458" s="298"/>
    </row>
    <row r="459" spans="2:17" ht="12.9" customHeight="1">
      <c r="B459" s="85"/>
      <c r="C459" s="111"/>
      <c r="D459" s="77"/>
      <c r="E459" s="85"/>
      <c r="F459" s="104"/>
      <c r="G459" s="100"/>
      <c r="H459" s="97"/>
      <c r="I459" s="98"/>
      <c r="J459" s="102"/>
      <c r="K459" s="83"/>
      <c r="L459" s="82"/>
      <c r="M459" s="83"/>
      <c r="N459" s="87"/>
      <c r="O459" s="100"/>
      <c r="Q459" s="298"/>
    </row>
    <row r="460" spans="2:17" ht="13.5" customHeight="1" thickBot="1">
      <c r="B460" s="85"/>
      <c r="C460" s="112"/>
      <c r="D460" s="89"/>
      <c r="E460" s="88"/>
      <c r="F460" s="105"/>
      <c r="G460" s="106"/>
      <c r="H460" s="99"/>
      <c r="I460" s="99"/>
      <c r="J460" s="103"/>
      <c r="K460" s="90"/>
      <c r="L460" s="91"/>
      <c r="M460" s="90"/>
      <c r="N460" s="92"/>
      <c r="O460" s="101"/>
    </row>
    <row r="461" spans="2:17" ht="12.9" customHeight="1" thickTop="1">
      <c r="B461" s="79" t="s">
        <v>368</v>
      </c>
      <c r="C461" s="110">
        <v>38</v>
      </c>
      <c r="D461" s="80" t="s">
        <v>110</v>
      </c>
      <c r="E461" s="79" t="s">
        <v>369</v>
      </c>
      <c r="F461" s="107"/>
      <c r="G461" s="108"/>
      <c r="H461" s="81"/>
      <c r="I461" s="81"/>
      <c r="J461" s="102"/>
      <c r="K461" s="83"/>
      <c r="L461" s="82"/>
      <c r="M461" s="83"/>
      <c r="N461" s="84"/>
      <c r="O461" s="100"/>
    </row>
    <row r="462" spans="2:17" ht="12.9" customHeight="1">
      <c r="B462" s="85"/>
      <c r="C462" s="111"/>
      <c r="D462" s="77"/>
      <c r="E462" s="85"/>
      <c r="F462" s="107"/>
      <c r="G462" s="108"/>
      <c r="H462" s="81"/>
      <c r="I462" s="81"/>
      <c r="J462" s="102"/>
      <c r="K462" s="83"/>
      <c r="L462" s="82"/>
      <c r="M462" s="83"/>
      <c r="N462" s="84"/>
      <c r="O462" s="100"/>
    </row>
    <row r="463" spans="2:17" ht="12.9" customHeight="1">
      <c r="B463" s="85"/>
      <c r="C463" s="111"/>
      <c r="D463" s="77"/>
      <c r="E463" s="85"/>
      <c r="F463" s="107"/>
      <c r="G463" s="108"/>
      <c r="H463" s="81"/>
      <c r="I463" s="81"/>
      <c r="J463" s="102"/>
      <c r="K463" s="83"/>
      <c r="L463" s="82"/>
      <c r="M463" s="83"/>
      <c r="N463" s="84"/>
      <c r="O463" s="100"/>
    </row>
    <row r="464" spans="2:17" ht="12.9" customHeight="1">
      <c r="B464" s="85"/>
      <c r="C464" s="111"/>
      <c r="D464" s="77"/>
      <c r="E464" s="85"/>
      <c r="F464" s="107"/>
      <c r="G464" s="108"/>
      <c r="H464" s="81"/>
      <c r="I464" s="81"/>
      <c r="J464" s="102"/>
      <c r="K464" s="83"/>
      <c r="L464" s="82"/>
      <c r="M464" s="83"/>
      <c r="N464" s="84"/>
      <c r="O464" s="100"/>
    </row>
    <row r="465" spans="2:17" ht="12.9" customHeight="1">
      <c r="B465" s="85"/>
      <c r="C465" s="111"/>
      <c r="D465" s="77"/>
      <c r="E465" s="85"/>
      <c r="F465" s="107"/>
      <c r="G465" s="108"/>
      <c r="H465" s="81"/>
      <c r="I465" s="81"/>
      <c r="J465" s="102"/>
      <c r="K465" s="83"/>
      <c r="L465" s="82"/>
      <c r="M465" s="83"/>
      <c r="N465" s="84"/>
      <c r="O465" s="100"/>
    </row>
    <row r="466" spans="2:17" ht="12.9" customHeight="1">
      <c r="B466" s="85"/>
      <c r="C466" s="111"/>
      <c r="D466" s="77"/>
      <c r="E466" s="86"/>
      <c r="F466" s="107"/>
      <c r="G466" s="108"/>
      <c r="H466" s="81"/>
      <c r="I466" s="81"/>
      <c r="J466" s="102"/>
      <c r="K466" s="83"/>
      <c r="L466" s="82"/>
      <c r="M466" s="83"/>
      <c r="N466" s="84"/>
      <c r="O466" s="100"/>
      <c r="Q466" s="299"/>
    </row>
    <row r="467" spans="2:17" ht="12.9" customHeight="1">
      <c r="B467" s="85"/>
      <c r="C467" s="111"/>
      <c r="D467" s="77"/>
      <c r="E467" s="85" t="s">
        <v>370</v>
      </c>
      <c r="F467" s="104" t="s">
        <v>371</v>
      </c>
      <c r="G467" s="100"/>
      <c r="H467" s="97"/>
      <c r="I467" s="98"/>
      <c r="J467" s="102"/>
      <c r="K467" s="83"/>
      <c r="L467" s="82"/>
      <c r="M467" s="83"/>
      <c r="N467" s="87"/>
      <c r="O467" s="100"/>
      <c r="Q467" s="298"/>
    </row>
    <row r="468" spans="2:17" ht="12.9" customHeight="1">
      <c r="B468" s="85"/>
      <c r="C468" s="111"/>
      <c r="D468" s="77"/>
      <c r="E468" s="85"/>
      <c r="F468" s="104"/>
      <c r="G468" s="100"/>
      <c r="H468" s="97"/>
      <c r="I468" s="98"/>
      <c r="J468" s="102"/>
      <c r="K468" s="83"/>
      <c r="L468" s="82"/>
      <c r="M468" s="83"/>
      <c r="N468" s="87"/>
      <c r="O468" s="100"/>
      <c r="Q468" s="298"/>
    </row>
    <row r="469" spans="2:17" ht="12.9" customHeight="1">
      <c r="B469" s="85"/>
      <c r="C469" s="111"/>
      <c r="D469" s="77"/>
      <c r="E469" s="85"/>
      <c r="F469" s="104"/>
      <c r="G469" s="100"/>
      <c r="H469" s="97"/>
      <c r="I469" s="98"/>
      <c r="J469" s="102"/>
      <c r="K469" s="83"/>
      <c r="L469" s="82"/>
      <c r="M469" s="83"/>
      <c r="N469" s="87"/>
      <c r="O469" s="100"/>
      <c r="Q469" s="298"/>
    </row>
    <row r="470" spans="2:17" ht="12.9" customHeight="1">
      <c r="B470" s="85"/>
      <c r="C470" s="111"/>
      <c r="D470" s="77"/>
      <c r="E470" s="85"/>
      <c r="F470" s="104"/>
      <c r="G470" s="100"/>
      <c r="H470" s="97"/>
      <c r="I470" s="98"/>
      <c r="J470" s="102"/>
      <c r="K470" s="83"/>
      <c r="L470" s="82"/>
      <c r="M470" s="83"/>
      <c r="N470" s="87"/>
      <c r="O470" s="100"/>
      <c r="Q470" s="298"/>
    </row>
    <row r="471" spans="2:17" ht="12.9" customHeight="1">
      <c r="B471" s="85"/>
      <c r="C471" s="111"/>
      <c r="D471" s="77"/>
      <c r="E471" s="85"/>
      <c r="F471" s="104"/>
      <c r="G471" s="100"/>
      <c r="H471" s="97"/>
      <c r="I471" s="98"/>
      <c r="J471" s="102"/>
      <c r="K471" s="83"/>
      <c r="L471" s="82"/>
      <c r="M471" s="83"/>
      <c r="N471" s="87"/>
      <c r="O471" s="100"/>
      <c r="Q471" s="298"/>
    </row>
    <row r="472" spans="2:17" ht="13.5" customHeight="1" thickBot="1">
      <c r="B472" s="85"/>
      <c r="C472" s="112"/>
      <c r="D472" s="89"/>
      <c r="E472" s="88"/>
      <c r="F472" s="105"/>
      <c r="G472" s="106"/>
      <c r="H472" s="99"/>
      <c r="I472" s="99"/>
      <c r="J472" s="103"/>
      <c r="K472" s="90"/>
      <c r="L472" s="91"/>
      <c r="M472" s="90"/>
      <c r="N472" s="92"/>
      <c r="O472" s="101"/>
    </row>
    <row r="473" spans="2:17" ht="12.9" customHeight="1" thickTop="1">
      <c r="B473" s="79" t="s">
        <v>368</v>
      </c>
      <c r="C473" s="110">
        <v>39</v>
      </c>
      <c r="D473" s="80" t="s">
        <v>111</v>
      </c>
      <c r="E473" s="79" t="s">
        <v>369</v>
      </c>
      <c r="F473" s="107"/>
      <c r="G473" s="108"/>
      <c r="H473" s="81"/>
      <c r="I473" s="81"/>
      <c r="J473" s="102"/>
      <c r="K473" s="83"/>
      <c r="L473" s="82"/>
      <c r="M473" s="83"/>
      <c r="N473" s="84"/>
      <c r="O473" s="100"/>
    </row>
    <row r="474" spans="2:17" ht="12.9" customHeight="1">
      <c r="B474" s="85"/>
      <c r="C474" s="111"/>
      <c r="D474" s="77"/>
      <c r="E474" s="85"/>
      <c r="F474" s="107"/>
      <c r="G474" s="108"/>
      <c r="H474" s="81"/>
      <c r="I474" s="81"/>
      <c r="J474" s="102"/>
      <c r="K474" s="83"/>
      <c r="L474" s="82"/>
      <c r="M474" s="83"/>
      <c r="N474" s="84"/>
      <c r="O474" s="100"/>
    </row>
    <row r="475" spans="2:17" ht="12.9" customHeight="1">
      <c r="B475" s="85"/>
      <c r="C475" s="111"/>
      <c r="D475" s="77"/>
      <c r="E475" s="85"/>
      <c r="F475" s="107"/>
      <c r="G475" s="108"/>
      <c r="H475" s="81"/>
      <c r="I475" s="81"/>
      <c r="J475" s="102"/>
      <c r="K475" s="83"/>
      <c r="L475" s="82"/>
      <c r="M475" s="83"/>
      <c r="N475" s="84"/>
      <c r="O475" s="100"/>
    </row>
    <row r="476" spans="2:17" ht="12.9" customHeight="1">
      <c r="B476" s="85"/>
      <c r="C476" s="111"/>
      <c r="D476" s="77"/>
      <c r="E476" s="85"/>
      <c r="F476" s="107"/>
      <c r="G476" s="108"/>
      <c r="H476" s="81"/>
      <c r="I476" s="81"/>
      <c r="J476" s="102"/>
      <c r="K476" s="83"/>
      <c r="L476" s="82"/>
      <c r="M476" s="83"/>
      <c r="N476" s="84"/>
      <c r="O476" s="100"/>
    </row>
    <row r="477" spans="2:17" ht="12.9" customHeight="1">
      <c r="B477" s="85"/>
      <c r="C477" s="111"/>
      <c r="D477" s="77"/>
      <c r="E477" s="85"/>
      <c r="F477" s="107"/>
      <c r="G477" s="108"/>
      <c r="H477" s="81"/>
      <c r="I477" s="81"/>
      <c r="J477" s="102"/>
      <c r="K477" s="83"/>
      <c r="L477" s="82"/>
      <c r="M477" s="83"/>
      <c r="N477" s="84"/>
      <c r="O477" s="100"/>
    </row>
    <row r="478" spans="2:17" ht="12.9" customHeight="1">
      <c r="B478" s="85"/>
      <c r="C478" s="111"/>
      <c r="D478" s="77"/>
      <c r="E478" s="86"/>
      <c r="F478" s="107"/>
      <c r="G478" s="108"/>
      <c r="H478" s="81"/>
      <c r="I478" s="81"/>
      <c r="J478" s="102"/>
      <c r="K478" s="83"/>
      <c r="L478" s="82"/>
      <c r="M478" s="83"/>
      <c r="N478" s="84"/>
      <c r="O478" s="100"/>
      <c r="Q478" s="299"/>
    </row>
    <row r="479" spans="2:17" ht="12.9" customHeight="1">
      <c r="B479" s="85"/>
      <c r="C479" s="111"/>
      <c r="D479" s="77"/>
      <c r="E479" s="85" t="s">
        <v>370</v>
      </c>
      <c r="F479" s="104" t="s">
        <v>371</v>
      </c>
      <c r="G479" s="100"/>
      <c r="H479" s="97"/>
      <c r="I479" s="98"/>
      <c r="J479" s="102"/>
      <c r="K479" s="83"/>
      <c r="L479" s="82"/>
      <c r="M479" s="83"/>
      <c r="N479" s="87"/>
      <c r="O479" s="100"/>
      <c r="Q479" s="298"/>
    </row>
    <row r="480" spans="2:17" ht="12.9" customHeight="1">
      <c r="B480" s="85"/>
      <c r="C480" s="111"/>
      <c r="D480" s="77"/>
      <c r="E480" s="85"/>
      <c r="F480" s="104"/>
      <c r="G480" s="100"/>
      <c r="H480" s="97"/>
      <c r="I480" s="98"/>
      <c r="J480" s="102"/>
      <c r="K480" s="83"/>
      <c r="L480" s="82"/>
      <c r="M480" s="83"/>
      <c r="N480" s="87"/>
      <c r="O480" s="100"/>
      <c r="Q480" s="298"/>
    </row>
    <row r="481" spans="2:17" ht="12.9" customHeight="1">
      <c r="B481" s="85"/>
      <c r="C481" s="111"/>
      <c r="D481" s="77"/>
      <c r="E481" s="85"/>
      <c r="F481" s="104"/>
      <c r="G481" s="100"/>
      <c r="H481" s="97"/>
      <c r="I481" s="98"/>
      <c r="J481" s="102"/>
      <c r="K481" s="83"/>
      <c r="L481" s="82"/>
      <c r="M481" s="83"/>
      <c r="N481" s="87"/>
      <c r="O481" s="100"/>
      <c r="Q481" s="298"/>
    </row>
    <row r="482" spans="2:17" ht="12.9" customHeight="1">
      <c r="B482" s="85"/>
      <c r="C482" s="111"/>
      <c r="D482" s="77"/>
      <c r="E482" s="85"/>
      <c r="F482" s="104"/>
      <c r="G482" s="100"/>
      <c r="H482" s="97"/>
      <c r="I482" s="98"/>
      <c r="J482" s="102"/>
      <c r="K482" s="83"/>
      <c r="L482" s="82"/>
      <c r="M482" s="83"/>
      <c r="N482" s="87"/>
      <c r="O482" s="100"/>
      <c r="Q482" s="298"/>
    </row>
    <row r="483" spans="2:17" ht="12.9" customHeight="1">
      <c r="B483" s="85"/>
      <c r="C483" s="111"/>
      <c r="D483" s="77"/>
      <c r="E483" s="85"/>
      <c r="F483" s="104"/>
      <c r="G483" s="100"/>
      <c r="H483" s="97"/>
      <c r="I483" s="98"/>
      <c r="J483" s="102"/>
      <c r="K483" s="83"/>
      <c r="L483" s="82"/>
      <c r="M483" s="83"/>
      <c r="N483" s="87"/>
      <c r="O483" s="100"/>
      <c r="Q483" s="298"/>
    </row>
    <row r="484" spans="2:17" ht="13.5" customHeight="1" thickBot="1">
      <c r="B484" s="85"/>
      <c r="C484" s="112"/>
      <c r="D484" s="89"/>
      <c r="E484" s="88"/>
      <c r="F484" s="105"/>
      <c r="G484" s="106"/>
      <c r="H484" s="99"/>
      <c r="I484" s="99"/>
      <c r="J484" s="103"/>
      <c r="K484" s="90"/>
      <c r="L484" s="91"/>
      <c r="M484" s="90"/>
      <c r="N484" s="92"/>
      <c r="O484" s="101"/>
    </row>
    <row r="485" spans="2:17" ht="12.9" customHeight="1" thickTop="1">
      <c r="B485" s="79" t="s">
        <v>368</v>
      </c>
      <c r="C485" s="110">
        <v>40</v>
      </c>
      <c r="D485" s="80" t="s">
        <v>188</v>
      </c>
      <c r="E485" s="79" t="s">
        <v>369</v>
      </c>
      <c r="F485" s="107"/>
      <c r="G485" s="108"/>
      <c r="H485" s="81"/>
      <c r="I485" s="81"/>
      <c r="J485" s="102"/>
      <c r="K485" s="83"/>
      <c r="L485" s="82"/>
      <c r="M485" s="83"/>
      <c r="N485" s="84"/>
      <c r="O485" s="100"/>
    </row>
    <row r="486" spans="2:17" ht="12.9" customHeight="1">
      <c r="B486" s="85"/>
      <c r="C486" s="111"/>
      <c r="D486" s="77"/>
      <c r="E486" s="85"/>
      <c r="F486" s="107"/>
      <c r="G486" s="108"/>
      <c r="H486" s="81"/>
      <c r="I486" s="81"/>
      <c r="J486" s="102"/>
      <c r="K486" s="83"/>
      <c r="L486" s="82"/>
      <c r="M486" s="83"/>
      <c r="N486" s="84"/>
      <c r="O486" s="100"/>
    </row>
    <row r="487" spans="2:17" ht="12.9" customHeight="1">
      <c r="B487" s="85"/>
      <c r="C487" s="111"/>
      <c r="D487" s="77"/>
      <c r="E487" s="85"/>
      <c r="F487" s="107"/>
      <c r="G487" s="108"/>
      <c r="H487" s="81"/>
      <c r="I487" s="81"/>
      <c r="J487" s="102"/>
      <c r="K487" s="83"/>
      <c r="L487" s="82"/>
      <c r="M487" s="83"/>
      <c r="N487" s="84"/>
      <c r="O487" s="100"/>
    </row>
    <row r="488" spans="2:17" ht="12.9" customHeight="1">
      <c r="B488" s="85"/>
      <c r="C488" s="111"/>
      <c r="D488" s="77"/>
      <c r="E488" s="85"/>
      <c r="F488" s="107"/>
      <c r="G488" s="108"/>
      <c r="H488" s="81"/>
      <c r="I488" s="81"/>
      <c r="J488" s="102"/>
      <c r="K488" s="83"/>
      <c r="L488" s="82"/>
      <c r="M488" s="83"/>
      <c r="N488" s="84"/>
      <c r="O488" s="100"/>
    </row>
    <row r="489" spans="2:17" ht="12.9" customHeight="1">
      <c r="B489" s="85"/>
      <c r="C489" s="111"/>
      <c r="D489" s="77"/>
      <c r="E489" s="85"/>
      <c r="F489" s="107"/>
      <c r="G489" s="108"/>
      <c r="H489" s="81"/>
      <c r="I489" s="81"/>
      <c r="J489" s="102"/>
      <c r="K489" s="83"/>
      <c r="L489" s="82"/>
      <c r="M489" s="83"/>
      <c r="N489" s="84"/>
      <c r="O489" s="100"/>
    </row>
    <row r="490" spans="2:17" ht="12.9" customHeight="1">
      <c r="B490" s="85"/>
      <c r="C490" s="111"/>
      <c r="D490" s="77"/>
      <c r="E490" s="86"/>
      <c r="F490" s="107"/>
      <c r="G490" s="108"/>
      <c r="H490" s="81"/>
      <c r="I490" s="81"/>
      <c r="J490" s="102"/>
      <c r="K490" s="83"/>
      <c r="L490" s="82"/>
      <c r="M490" s="83"/>
      <c r="N490" s="84"/>
      <c r="O490" s="100"/>
      <c r="Q490" s="299"/>
    </row>
    <row r="491" spans="2:17" ht="12.9" customHeight="1">
      <c r="B491" s="85"/>
      <c r="C491" s="111"/>
      <c r="D491" s="77"/>
      <c r="E491" s="85" t="s">
        <v>370</v>
      </c>
      <c r="F491" s="104" t="s">
        <v>371</v>
      </c>
      <c r="G491" s="100"/>
      <c r="H491" s="97"/>
      <c r="I491" s="98"/>
      <c r="J491" s="102"/>
      <c r="K491" s="83"/>
      <c r="L491" s="82"/>
      <c r="M491" s="83"/>
      <c r="N491" s="87"/>
      <c r="O491" s="100"/>
      <c r="Q491" s="298"/>
    </row>
    <row r="492" spans="2:17" ht="12.9" customHeight="1">
      <c r="B492" s="85"/>
      <c r="C492" s="111"/>
      <c r="D492" s="77"/>
      <c r="E492" s="85"/>
      <c r="F492" s="104"/>
      <c r="G492" s="100"/>
      <c r="H492" s="97"/>
      <c r="I492" s="98"/>
      <c r="J492" s="102"/>
      <c r="K492" s="83"/>
      <c r="L492" s="82"/>
      <c r="M492" s="83"/>
      <c r="N492" s="87"/>
      <c r="O492" s="100"/>
      <c r="Q492" s="298"/>
    </row>
    <row r="493" spans="2:17" ht="12.9" customHeight="1">
      <c r="B493" s="85"/>
      <c r="C493" s="111"/>
      <c r="D493" s="77"/>
      <c r="E493" s="85"/>
      <c r="F493" s="104"/>
      <c r="G493" s="100"/>
      <c r="H493" s="97"/>
      <c r="I493" s="98"/>
      <c r="J493" s="102"/>
      <c r="K493" s="83"/>
      <c r="L493" s="82"/>
      <c r="M493" s="83"/>
      <c r="N493" s="87"/>
      <c r="O493" s="100"/>
      <c r="Q493" s="298"/>
    </row>
    <row r="494" spans="2:17" ht="12.9" customHeight="1">
      <c r="B494" s="85"/>
      <c r="C494" s="111"/>
      <c r="D494" s="77"/>
      <c r="E494" s="85"/>
      <c r="F494" s="104"/>
      <c r="G494" s="100"/>
      <c r="H494" s="97"/>
      <c r="I494" s="98"/>
      <c r="J494" s="102"/>
      <c r="K494" s="83"/>
      <c r="L494" s="82"/>
      <c r="M494" s="83"/>
      <c r="N494" s="87"/>
      <c r="O494" s="100"/>
      <c r="Q494" s="298"/>
    </row>
    <row r="495" spans="2:17" ht="12.9" customHeight="1">
      <c r="B495" s="85"/>
      <c r="C495" s="111"/>
      <c r="D495" s="77"/>
      <c r="E495" s="85"/>
      <c r="F495" s="104"/>
      <c r="G495" s="100"/>
      <c r="H495" s="97"/>
      <c r="I495" s="98"/>
      <c r="J495" s="102"/>
      <c r="K495" s="83"/>
      <c r="L495" s="82"/>
      <c r="M495" s="83"/>
      <c r="N495" s="87"/>
      <c r="O495" s="100"/>
      <c r="Q495" s="298"/>
    </row>
    <row r="496" spans="2:17" ht="13.5" customHeight="1" thickBot="1">
      <c r="B496" s="85"/>
      <c r="C496" s="112"/>
      <c r="D496" s="89"/>
      <c r="E496" s="88"/>
      <c r="F496" s="105"/>
      <c r="G496" s="106"/>
      <c r="H496" s="99"/>
      <c r="I496" s="99"/>
      <c r="J496" s="103"/>
      <c r="K496" s="90"/>
      <c r="L496" s="91"/>
      <c r="M496" s="90"/>
      <c r="N496" s="92"/>
      <c r="O496" s="101"/>
    </row>
    <row r="497" spans="2:17" ht="12.9" customHeight="1" thickTop="1">
      <c r="B497" s="79" t="s">
        <v>368</v>
      </c>
      <c r="C497" s="110">
        <v>41</v>
      </c>
      <c r="D497" s="80" t="s">
        <v>112</v>
      </c>
      <c r="E497" s="79" t="s">
        <v>369</v>
      </c>
      <c r="F497" s="107"/>
      <c r="G497" s="108"/>
      <c r="H497" s="81"/>
      <c r="I497" s="81"/>
      <c r="J497" s="102"/>
      <c r="K497" s="83"/>
      <c r="L497" s="82"/>
      <c r="M497" s="83"/>
      <c r="N497" s="84"/>
      <c r="O497" s="100"/>
    </row>
    <row r="498" spans="2:17" ht="12.9" customHeight="1">
      <c r="B498" s="85"/>
      <c r="C498" s="111"/>
      <c r="D498" s="77"/>
      <c r="E498" s="85"/>
      <c r="F498" s="107"/>
      <c r="G498" s="108"/>
      <c r="H498" s="81"/>
      <c r="I498" s="81"/>
      <c r="J498" s="102"/>
      <c r="K498" s="83"/>
      <c r="L498" s="82"/>
      <c r="M498" s="83"/>
      <c r="N498" s="84"/>
      <c r="O498" s="100"/>
    </row>
    <row r="499" spans="2:17" ht="12.9" customHeight="1">
      <c r="B499" s="85"/>
      <c r="C499" s="111"/>
      <c r="D499" s="77"/>
      <c r="E499" s="85"/>
      <c r="F499" s="107"/>
      <c r="G499" s="108"/>
      <c r="H499" s="81"/>
      <c r="I499" s="81"/>
      <c r="J499" s="102"/>
      <c r="K499" s="83"/>
      <c r="L499" s="82"/>
      <c r="M499" s="83"/>
      <c r="N499" s="84"/>
      <c r="O499" s="100"/>
    </row>
    <row r="500" spans="2:17" ht="12.9" customHeight="1">
      <c r="B500" s="85"/>
      <c r="C500" s="111"/>
      <c r="D500" s="77"/>
      <c r="E500" s="85"/>
      <c r="F500" s="107"/>
      <c r="G500" s="108"/>
      <c r="H500" s="81"/>
      <c r="I500" s="81"/>
      <c r="J500" s="102"/>
      <c r="K500" s="83"/>
      <c r="L500" s="82"/>
      <c r="M500" s="83"/>
      <c r="N500" s="84"/>
      <c r="O500" s="100"/>
    </row>
    <row r="501" spans="2:17" ht="12.9" customHeight="1">
      <c r="B501" s="85"/>
      <c r="C501" s="111"/>
      <c r="D501" s="77"/>
      <c r="E501" s="85"/>
      <c r="F501" s="107"/>
      <c r="G501" s="108"/>
      <c r="H501" s="81"/>
      <c r="I501" s="81"/>
      <c r="J501" s="102"/>
      <c r="K501" s="83"/>
      <c r="L501" s="82"/>
      <c r="M501" s="83"/>
      <c r="N501" s="84"/>
      <c r="O501" s="100"/>
    </row>
    <row r="502" spans="2:17" ht="12.9" customHeight="1">
      <c r="B502" s="85"/>
      <c r="C502" s="111"/>
      <c r="D502" s="77"/>
      <c r="E502" s="86"/>
      <c r="F502" s="107"/>
      <c r="G502" s="108"/>
      <c r="H502" s="81"/>
      <c r="I502" s="81"/>
      <c r="J502" s="102"/>
      <c r="K502" s="83"/>
      <c r="L502" s="82"/>
      <c r="M502" s="83"/>
      <c r="N502" s="84"/>
      <c r="O502" s="100"/>
      <c r="Q502" s="299"/>
    </row>
    <row r="503" spans="2:17" ht="12.9" customHeight="1">
      <c r="B503" s="85"/>
      <c r="C503" s="111"/>
      <c r="D503" s="77"/>
      <c r="E503" s="85" t="s">
        <v>370</v>
      </c>
      <c r="F503" s="104" t="s">
        <v>371</v>
      </c>
      <c r="G503" s="100"/>
      <c r="H503" s="97"/>
      <c r="I503" s="98"/>
      <c r="J503" s="102"/>
      <c r="K503" s="83"/>
      <c r="L503" s="82"/>
      <c r="M503" s="83"/>
      <c r="N503" s="87"/>
      <c r="O503" s="100"/>
      <c r="Q503" s="298"/>
    </row>
    <row r="504" spans="2:17" ht="12.9" customHeight="1">
      <c r="B504" s="85"/>
      <c r="C504" s="111"/>
      <c r="D504" s="77"/>
      <c r="E504" s="85"/>
      <c r="F504" s="104"/>
      <c r="G504" s="100"/>
      <c r="H504" s="97"/>
      <c r="I504" s="98"/>
      <c r="J504" s="102"/>
      <c r="K504" s="83"/>
      <c r="L504" s="82"/>
      <c r="M504" s="83"/>
      <c r="N504" s="87"/>
      <c r="O504" s="100"/>
      <c r="Q504" s="298"/>
    </row>
    <row r="505" spans="2:17" ht="12.9" customHeight="1">
      <c r="B505" s="85"/>
      <c r="C505" s="111"/>
      <c r="D505" s="77"/>
      <c r="E505" s="85"/>
      <c r="F505" s="104"/>
      <c r="G505" s="100"/>
      <c r="H505" s="97"/>
      <c r="I505" s="98"/>
      <c r="J505" s="102"/>
      <c r="K505" s="83"/>
      <c r="L505" s="82"/>
      <c r="M505" s="83"/>
      <c r="N505" s="87"/>
      <c r="O505" s="100"/>
      <c r="Q505" s="298"/>
    </row>
    <row r="506" spans="2:17" ht="12.9" customHeight="1">
      <c r="B506" s="85"/>
      <c r="C506" s="111"/>
      <c r="D506" s="77"/>
      <c r="E506" s="85"/>
      <c r="F506" s="104"/>
      <c r="G506" s="100"/>
      <c r="H506" s="97"/>
      <c r="I506" s="98"/>
      <c r="J506" s="102"/>
      <c r="K506" s="83"/>
      <c r="L506" s="82"/>
      <c r="M506" s="83"/>
      <c r="N506" s="87"/>
      <c r="O506" s="100"/>
      <c r="Q506" s="298"/>
    </row>
    <row r="507" spans="2:17" ht="12.9" customHeight="1">
      <c r="B507" s="85"/>
      <c r="C507" s="111"/>
      <c r="D507" s="77"/>
      <c r="E507" s="85"/>
      <c r="F507" s="104"/>
      <c r="G507" s="100"/>
      <c r="H507" s="97"/>
      <c r="I507" s="98"/>
      <c r="J507" s="102"/>
      <c r="K507" s="83"/>
      <c r="L507" s="82"/>
      <c r="M507" s="83"/>
      <c r="N507" s="87"/>
      <c r="O507" s="100"/>
      <c r="Q507" s="298"/>
    </row>
    <row r="508" spans="2:17" ht="13.5" customHeight="1" thickBot="1">
      <c r="B508" s="85"/>
      <c r="C508" s="112"/>
      <c r="D508" s="89"/>
      <c r="E508" s="88"/>
      <c r="F508" s="105"/>
      <c r="G508" s="106"/>
      <c r="H508" s="99"/>
      <c r="I508" s="99"/>
      <c r="J508" s="103"/>
      <c r="K508" s="90"/>
      <c r="L508" s="91"/>
      <c r="M508" s="90"/>
      <c r="N508" s="92"/>
      <c r="O508" s="101"/>
    </row>
    <row r="509" spans="2:17" ht="12.9" customHeight="1" thickTop="1">
      <c r="B509" s="79" t="s">
        <v>368</v>
      </c>
      <c r="C509" s="110">
        <v>42</v>
      </c>
      <c r="D509" s="80" t="s">
        <v>113</v>
      </c>
      <c r="E509" s="79" t="s">
        <v>369</v>
      </c>
      <c r="F509" s="107"/>
      <c r="G509" s="108"/>
      <c r="H509" s="81"/>
      <c r="I509" s="81"/>
      <c r="J509" s="102"/>
      <c r="K509" s="83"/>
      <c r="L509" s="82"/>
      <c r="M509" s="83"/>
      <c r="N509" s="84"/>
      <c r="O509" s="100"/>
    </row>
    <row r="510" spans="2:17" ht="12.9" customHeight="1">
      <c r="B510" s="85"/>
      <c r="C510" s="111"/>
      <c r="D510" s="77"/>
      <c r="E510" s="85"/>
      <c r="F510" s="107"/>
      <c r="G510" s="108"/>
      <c r="H510" s="81"/>
      <c r="I510" s="81"/>
      <c r="J510" s="102"/>
      <c r="K510" s="83"/>
      <c r="L510" s="82"/>
      <c r="M510" s="83"/>
      <c r="N510" s="84"/>
      <c r="O510" s="100"/>
    </row>
    <row r="511" spans="2:17" ht="12.9" customHeight="1">
      <c r="B511" s="85"/>
      <c r="C511" s="111"/>
      <c r="D511" s="77"/>
      <c r="E511" s="85"/>
      <c r="F511" s="107"/>
      <c r="G511" s="108"/>
      <c r="H511" s="81"/>
      <c r="I511" s="81"/>
      <c r="J511" s="102"/>
      <c r="K511" s="83"/>
      <c r="L511" s="82"/>
      <c r="M511" s="83"/>
      <c r="N511" s="84"/>
      <c r="O511" s="100"/>
    </row>
    <row r="512" spans="2:17" ht="12.9" customHeight="1">
      <c r="B512" s="85"/>
      <c r="C512" s="111"/>
      <c r="D512" s="77"/>
      <c r="E512" s="85"/>
      <c r="F512" s="107"/>
      <c r="G512" s="108"/>
      <c r="H512" s="81"/>
      <c r="I512" s="81"/>
      <c r="J512" s="102"/>
      <c r="K512" s="83"/>
      <c r="L512" s="82"/>
      <c r="M512" s="83"/>
      <c r="N512" s="84"/>
      <c r="O512" s="100"/>
    </row>
    <row r="513" spans="2:17" ht="12.9" customHeight="1">
      <c r="B513" s="85"/>
      <c r="C513" s="111"/>
      <c r="D513" s="77"/>
      <c r="E513" s="85"/>
      <c r="F513" s="107"/>
      <c r="G513" s="108"/>
      <c r="H513" s="81"/>
      <c r="I513" s="81"/>
      <c r="J513" s="102"/>
      <c r="K513" s="83"/>
      <c r="L513" s="82"/>
      <c r="M513" s="83"/>
      <c r="N513" s="84"/>
      <c r="O513" s="100"/>
    </row>
    <row r="514" spans="2:17" ht="12.9" customHeight="1">
      <c r="B514" s="85"/>
      <c r="C514" s="111"/>
      <c r="D514" s="77"/>
      <c r="E514" s="86"/>
      <c r="F514" s="107"/>
      <c r="G514" s="108"/>
      <c r="H514" s="81"/>
      <c r="I514" s="81"/>
      <c r="J514" s="102"/>
      <c r="K514" s="83"/>
      <c r="L514" s="82"/>
      <c r="M514" s="83"/>
      <c r="N514" s="84"/>
      <c r="O514" s="100"/>
      <c r="Q514" s="299"/>
    </row>
    <row r="515" spans="2:17" ht="12.9" customHeight="1">
      <c r="B515" s="85"/>
      <c r="C515" s="111"/>
      <c r="D515" s="77"/>
      <c r="E515" s="85" t="s">
        <v>370</v>
      </c>
      <c r="F515" s="104" t="s">
        <v>371</v>
      </c>
      <c r="G515" s="100"/>
      <c r="H515" s="97"/>
      <c r="I515" s="98"/>
      <c r="J515" s="102"/>
      <c r="K515" s="83"/>
      <c r="L515" s="82"/>
      <c r="M515" s="83"/>
      <c r="N515" s="87"/>
      <c r="O515" s="100"/>
      <c r="Q515" s="298"/>
    </row>
    <row r="516" spans="2:17" ht="12.9" customHeight="1">
      <c r="B516" s="85"/>
      <c r="C516" s="111"/>
      <c r="D516" s="77"/>
      <c r="E516" s="85"/>
      <c r="F516" s="104"/>
      <c r="G516" s="100"/>
      <c r="H516" s="97"/>
      <c r="I516" s="98"/>
      <c r="J516" s="102"/>
      <c r="K516" s="83"/>
      <c r="L516" s="82"/>
      <c r="M516" s="83"/>
      <c r="N516" s="87"/>
      <c r="O516" s="100"/>
      <c r="Q516" s="298"/>
    </row>
    <row r="517" spans="2:17" ht="12.9" customHeight="1">
      <c r="B517" s="85"/>
      <c r="C517" s="111"/>
      <c r="D517" s="77"/>
      <c r="E517" s="85"/>
      <c r="F517" s="104"/>
      <c r="G517" s="100"/>
      <c r="H517" s="97"/>
      <c r="I517" s="98"/>
      <c r="J517" s="102"/>
      <c r="K517" s="83"/>
      <c r="L517" s="82"/>
      <c r="M517" s="83"/>
      <c r="N517" s="87"/>
      <c r="O517" s="100"/>
      <c r="Q517" s="298"/>
    </row>
    <row r="518" spans="2:17" ht="12.9" customHeight="1">
      <c r="B518" s="85"/>
      <c r="C518" s="111"/>
      <c r="D518" s="77"/>
      <c r="E518" s="85"/>
      <c r="F518" s="104"/>
      <c r="G518" s="100"/>
      <c r="H518" s="97"/>
      <c r="I518" s="98"/>
      <c r="J518" s="102"/>
      <c r="K518" s="83"/>
      <c r="L518" s="82"/>
      <c r="M518" s="83"/>
      <c r="N518" s="87"/>
      <c r="O518" s="100"/>
      <c r="Q518" s="298"/>
    </row>
    <row r="519" spans="2:17" ht="12.9" customHeight="1">
      <c r="B519" s="85"/>
      <c r="C519" s="111"/>
      <c r="D519" s="77"/>
      <c r="E519" s="85"/>
      <c r="F519" s="104"/>
      <c r="G519" s="100"/>
      <c r="H519" s="97"/>
      <c r="I519" s="98"/>
      <c r="J519" s="102"/>
      <c r="K519" s="83"/>
      <c r="L519" s="82"/>
      <c r="M519" s="83"/>
      <c r="N519" s="87"/>
      <c r="O519" s="100"/>
      <c r="Q519" s="298"/>
    </row>
    <row r="520" spans="2:17" ht="13.5" customHeight="1" thickBot="1">
      <c r="B520" s="85"/>
      <c r="C520" s="112"/>
      <c r="D520" s="89"/>
      <c r="E520" s="88"/>
      <c r="F520" s="105"/>
      <c r="G520" s="106"/>
      <c r="H520" s="99"/>
      <c r="I520" s="99"/>
      <c r="J520" s="103"/>
      <c r="K520" s="90"/>
      <c r="L520" s="91"/>
      <c r="M520" s="90"/>
      <c r="N520" s="92"/>
      <c r="O520" s="101"/>
    </row>
    <row r="521" spans="2:17" ht="12.9" customHeight="1" thickTop="1">
      <c r="B521" s="79" t="s">
        <v>368</v>
      </c>
      <c r="C521" s="110">
        <v>43</v>
      </c>
      <c r="D521" s="80" t="s">
        <v>114</v>
      </c>
      <c r="E521" s="79" t="s">
        <v>369</v>
      </c>
      <c r="F521" s="107"/>
      <c r="G521" s="108"/>
      <c r="H521" s="81"/>
      <c r="I521" s="81"/>
      <c r="J521" s="102"/>
      <c r="K521" s="83"/>
      <c r="L521" s="82"/>
      <c r="M521" s="83"/>
      <c r="N521" s="84"/>
      <c r="O521" s="100"/>
    </row>
    <row r="522" spans="2:17" ht="12.9" customHeight="1">
      <c r="B522" s="85"/>
      <c r="C522" s="111"/>
      <c r="D522" s="77"/>
      <c r="E522" s="85"/>
      <c r="F522" s="107"/>
      <c r="G522" s="108"/>
      <c r="H522" s="81"/>
      <c r="I522" s="81"/>
      <c r="J522" s="102"/>
      <c r="K522" s="83"/>
      <c r="L522" s="82"/>
      <c r="M522" s="83"/>
      <c r="N522" s="84"/>
      <c r="O522" s="100"/>
    </row>
    <row r="523" spans="2:17" ht="12.9" customHeight="1">
      <c r="B523" s="85"/>
      <c r="C523" s="111"/>
      <c r="D523" s="77"/>
      <c r="E523" s="85"/>
      <c r="F523" s="107"/>
      <c r="G523" s="108"/>
      <c r="H523" s="81"/>
      <c r="I523" s="81"/>
      <c r="J523" s="102"/>
      <c r="K523" s="83"/>
      <c r="L523" s="82"/>
      <c r="M523" s="83"/>
      <c r="N523" s="84"/>
      <c r="O523" s="100"/>
    </row>
    <row r="524" spans="2:17" ht="12.9" customHeight="1">
      <c r="B524" s="85"/>
      <c r="C524" s="111"/>
      <c r="D524" s="77"/>
      <c r="E524" s="85"/>
      <c r="F524" s="107"/>
      <c r="G524" s="108"/>
      <c r="H524" s="81"/>
      <c r="I524" s="81"/>
      <c r="J524" s="102"/>
      <c r="K524" s="83"/>
      <c r="L524" s="82"/>
      <c r="M524" s="83"/>
      <c r="N524" s="84"/>
      <c r="O524" s="100"/>
    </row>
    <row r="525" spans="2:17" ht="12.9" customHeight="1">
      <c r="B525" s="85"/>
      <c r="C525" s="111"/>
      <c r="D525" s="77"/>
      <c r="E525" s="85"/>
      <c r="F525" s="107"/>
      <c r="G525" s="108"/>
      <c r="H525" s="81"/>
      <c r="I525" s="81"/>
      <c r="J525" s="102"/>
      <c r="K525" s="83"/>
      <c r="L525" s="82"/>
      <c r="M525" s="83"/>
      <c r="N525" s="84"/>
      <c r="O525" s="100"/>
    </row>
    <row r="526" spans="2:17" ht="12.9" customHeight="1">
      <c r="B526" s="85"/>
      <c r="C526" s="111"/>
      <c r="D526" s="77"/>
      <c r="E526" s="86"/>
      <c r="F526" s="107"/>
      <c r="G526" s="108"/>
      <c r="H526" s="81"/>
      <c r="I526" s="81"/>
      <c r="J526" s="102"/>
      <c r="K526" s="83"/>
      <c r="L526" s="82"/>
      <c r="M526" s="83"/>
      <c r="N526" s="84"/>
      <c r="O526" s="100"/>
      <c r="Q526" s="299"/>
    </row>
    <row r="527" spans="2:17" ht="12.9" customHeight="1">
      <c r="B527" s="85"/>
      <c r="C527" s="111"/>
      <c r="D527" s="77"/>
      <c r="E527" s="85" t="s">
        <v>370</v>
      </c>
      <c r="F527" s="104" t="s">
        <v>371</v>
      </c>
      <c r="G527" s="100"/>
      <c r="H527" s="97"/>
      <c r="I527" s="98"/>
      <c r="J527" s="102"/>
      <c r="K527" s="83"/>
      <c r="L527" s="82"/>
      <c r="M527" s="83"/>
      <c r="N527" s="87"/>
      <c r="O527" s="100"/>
      <c r="Q527" s="298"/>
    </row>
    <row r="528" spans="2:17" ht="12.9" customHeight="1">
      <c r="B528" s="85"/>
      <c r="C528" s="111"/>
      <c r="D528" s="77"/>
      <c r="E528" s="85"/>
      <c r="F528" s="104"/>
      <c r="G528" s="100"/>
      <c r="H528" s="97"/>
      <c r="I528" s="98"/>
      <c r="J528" s="102"/>
      <c r="K528" s="83"/>
      <c r="L528" s="82"/>
      <c r="M528" s="83"/>
      <c r="N528" s="87"/>
      <c r="O528" s="100"/>
      <c r="Q528" s="298"/>
    </row>
    <row r="529" spans="2:17" ht="12.9" customHeight="1">
      <c r="B529" s="85"/>
      <c r="C529" s="111"/>
      <c r="D529" s="77"/>
      <c r="E529" s="85"/>
      <c r="F529" s="104"/>
      <c r="G529" s="100"/>
      <c r="H529" s="97"/>
      <c r="I529" s="98"/>
      <c r="J529" s="102"/>
      <c r="K529" s="83"/>
      <c r="L529" s="82"/>
      <c r="M529" s="83"/>
      <c r="N529" s="87"/>
      <c r="O529" s="100"/>
      <c r="Q529" s="298"/>
    </row>
    <row r="530" spans="2:17" ht="12.9" customHeight="1">
      <c r="B530" s="85"/>
      <c r="C530" s="111"/>
      <c r="D530" s="77"/>
      <c r="E530" s="85"/>
      <c r="F530" s="104"/>
      <c r="G530" s="100"/>
      <c r="H530" s="97"/>
      <c r="I530" s="98"/>
      <c r="J530" s="102"/>
      <c r="K530" s="83"/>
      <c r="L530" s="82"/>
      <c r="M530" s="83"/>
      <c r="N530" s="87"/>
      <c r="O530" s="100"/>
      <c r="Q530" s="298"/>
    </row>
    <row r="531" spans="2:17" ht="12.9" customHeight="1">
      <c r="B531" s="85"/>
      <c r="C531" s="111"/>
      <c r="D531" s="77"/>
      <c r="E531" s="85"/>
      <c r="F531" s="104"/>
      <c r="G531" s="100"/>
      <c r="H531" s="97"/>
      <c r="I531" s="98"/>
      <c r="J531" s="102"/>
      <c r="K531" s="83"/>
      <c r="L531" s="82"/>
      <c r="M531" s="83"/>
      <c r="N531" s="87"/>
      <c r="O531" s="100"/>
      <c r="Q531" s="298"/>
    </row>
    <row r="532" spans="2:17" ht="13.5" customHeight="1" thickBot="1">
      <c r="B532" s="85"/>
      <c r="C532" s="112"/>
      <c r="D532" s="89"/>
      <c r="E532" s="88"/>
      <c r="F532" s="105"/>
      <c r="G532" s="106"/>
      <c r="H532" s="99"/>
      <c r="I532" s="99"/>
      <c r="J532" s="103"/>
      <c r="K532" s="90"/>
      <c r="L532" s="91"/>
      <c r="M532" s="90"/>
      <c r="N532" s="92"/>
      <c r="O532" s="101"/>
    </row>
    <row r="533" spans="2:17" ht="12.9" customHeight="1" thickTop="1">
      <c r="B533" s="79" t="s">
        <v>368</v>
      </c>
      <c r="C533" s="110">
        <v>44</v>
      </c>
      <c r="D533" s="80" t="s">
        <v>115</v>
      </c>
      <c r="E533" s="79" t="s">
        <v>369</v>
      </c>
      <c r="F533" s="107"/>
      <c r="G533" s="108"/>
      <c r="H533" s="81"/>
      <c r="I533" s="81"/>
      <c r="J533" s="102"/>
      <c r="K533" s="83"/>
      <c r="L533" s="82"/>
      <c r="M533" s="83"/>
      <c r="N533" s="84"/>
      <c r="O533" s="100"/>
    </row>
    <row r="534" spans="2:17" ht="12.9" customHeight="1">
      <c r="B534" s="85"/>
      <c r="C534" s="111"/>
      <c r="D534" s="77"/>
      <c r="E534" s="85"/>
      <c r="F534" s="107"/>
      <c r="G534" s="108"/>
      <c r="H534" s="81"/>
      <c r="I534" s="81"/>
      <c r="J534" s="102"/>
      <c r="K534" s="83"/>
      <c r="L534" s="82"/>
      <c r="M534" s="83"/>
      <c r="N534" s="84"/>
      <c r="O534" s="100"/>
    </row>
    <row r="535" spans="2:17" ht="12.9" customHeight="1">
      <c r="B535" s="85"/>
      <c r="C535" s="111"/>
      <c r="D535" s="77"/>
      <c r="E535" s="85"/>
      <c r="F535" s="107"/>
      <c r="G535" s="108"/>
      <c r="H535" s="81"/>
      <c r="I535" s="81"/>
      <c r="J535" s="102"/>
      <c r="K535" s="83"/>
      <c r="L535" s="82"/>
      <c r="M535" s="83"/>
      <c r="N535" s="84"/>
      <c r="O535" s="100"/>
    </row>
    <row r="536" spans="2:17" ht="12.9" customHeight="1">
      <c r="B536" s="85"/>
      <c r="C536" s="111"/>
      <c r="D536" s="77"/>
      <c r="E536" s="85"/>
      <c r="F536" s="107"/>
      <c r="G536" s="108"/>
      <c r="H536" s="81"/>
      <c r="I536" s="81"/>
      <c r="J536" s="102"/>
      <c r="K536" s="83"/>
      <c r="L536" s="82"/>
      <c r="M536" s="83"/>
      <c r="N536" s="84"/>
      <c r="O536" s="100"/>
    </row>
    <row r="537" spans="2:17" ht="12.9" customHeight="1">
      <c r="B537" s="85"/>
      <c r="C537" s="111"/>
      <c r="D537" s="77"/>
      <c r="E537" s="85"/>
      <c r="F537" s="107"/>
      <c r="G537" s="108"/>
      <c r="H537" s="81"/>
      <c r="I537" s="81"/>
      <c r="J537" s="102"/>
      <c r="K537" s="83"/>
      <c r="L537" s="82"/>
      <c r="M537" s="83"/>
      <c r="N537" s="84"/>
      <c r="O537" s="100"/>
    </row>
    <row r="538" spans="2:17" ht="12.9" customHeight="1">
      <c r="B538" s="85"/>
      <c r="C538" s="111"/>
      <c r="D538" s="77"/>
      <c r="E538" s="86"/>
      <c r="F538" s="107"/>
      <c r="G538" s="108"/>
      <c r="H538" s="81"/>
      <c r="I538" s="81"/>
      <c r="J538" s="102"/>
      <c r="K538" s="83"/>
      <c r="L538" s="82"/>
      <c r="M538" s="83"/>
      <c r="N538" s="84"/>
      <c r="O538" s="100"/>
      <c r="Q538" s="299"/>
    </row>
    <row r="539" spans="2:17" ht="12.9" customHeight="1">
      <c r="B539" s="85"/>
      <c r="C539" s="111"/>
      <c r="D539" s="77"/>
      <c r="E539" s="85" t="s">
        <v>370</v>
      </c>
      <c r="F539" s="104" t="s">
        <v>371</v>
      </c>
      <c r="G539" s="100"/>
      <c r="H539" s="97"/>
      <c r="I539" s="98"/>
      <c r="J539" s="102"/>
      <c r="K539" s="83"/>
      <c r="L539" s="82"/>
      <c r="M539" s="83"/>
      <c r="N539" s="87"/>
      <c r="O539" s="100"/>
      <c r="Q539" s="298"/>
    </row>
    <row r="540" spans="2:17" ht="12.9" customHeight="1">
      <c r="B540" s="85"/>
      <c r="C540" s="111"/>
      <c r="D540" s="77"/>
      <c r="E540" s="85"/>
      <c r="F540" s="104"/>
      <c r="G540" s="100"/>
      <c r="H540" s="97"/>
      <c r="I540" s="98"/>
      <c r="J540" s="102"/>
      <c r="K540" s="83"/>
      <c r="L540" s="82"/>
      <c r="M540" s="83"/>
      <c r="N540" s="87"/>
      <c r="O540" s="100"/>
      <c r="Q540" s="298"/>
    </row>
    <row r="541" spans="2:17" ht="12.9" customHeight="1">
      <c r="B541" s="85"/>
      <c r="C541" s="111"/>
      <c r="D541" s="77"/>
      <c r="E541" s="85"/>
      <c r="F541" s="104"/>
      <c r="G541" s="100"/>
      <c r="H541" s="97"/>
      <c r="I541" s="98"/>
      <c r="J541" s="102"/>
      <c r="K541" s="83"/>
      <c r="L541" s="82"/>
      <c r="M541" s="83"/>
      <c r="N541" s="87"/>
      <c r="O541" s="100"/>
      <c r="Q541" s="298"/>
    </row>
    <row r="542" spans="2:17" ht="12.9" customHeight="1">
      <c r="B542" s="85"/>
      <c r="C542" s="111"/>
      <c r="D542" s="77"/>
      <c r="E542" s="85"/>
      <c r="F542" s="104"/>
      <c r="G542" s="100"/>
      <c r="H542" s="97"/>
      <c r="I542" s="98"/>
      <c r="J542" s="102"/>
      <c r="K542" s="83"/>
      <c r="L542" s="82"/>
      <c r="M542" s="83"/>
      <c r="N542" s="87"/>
      <c r="O542" s="100"/>
      <c r="Q542" s="298"/>
    </row>
    <row r="543" spans="2:17" ht="12.9" customHeight="1">
      <c r="B543" s="85"/>
      <c r="C543" s="111"/>
      <c r="D543" s="77"/>
      <c r="E543" s="85"/>
      <c r="F543" s="104"/>
      <c r="G543" s="100"/>
      <c r="H543" s="97"/>
      <c r="I543" s="98"/>
      <c r="J543" s="102"/>
      <c r="K543" s="83"/>
      <c r="L543" s="82"/>
      <c r="M543" s="83"/>
      <c r="N543" s="87"/>
      <c r="O543" s="100"/>
      <c r="Q543" s="298"/>
    </row>
    <row r="544" spans="2:17" ht="13.5" customHeight="1" thickBot="1">
      <c r="B544" s="85"/>
      <c r="C544" s="112"/>
      <c r="D544" s="89"/>
      <c r="E544" s="88"/>
      <c r="F544" s="105"/>
      <c r="G544" s="106"/>
      <c r="H544" s="99"/>
      <c r="I544" s="99"/>
      <c r="J544" s="103"/>
      <c r="K544" s="90"/>
      <c r="L544" s="91"/>
      <c r="M544" s="90"/>
      <c r="N544" s="92"/>
      <c r="O544" s="101"/>
    </row>
    <row r="545" spans="2:17" ht="12.9" customHeight="1" thickTop="1">
      <c r="B545" s="79" t="s">
        <v>368</v>
      </c>
      <c r="C545" s="110">
        <v>45</v>
      </c>
      <c r="D545" s="80" t="s">
        <v>116</v>
      </c>
      <c r="E545" s="79" t="s">
        <v>369</v>
      </c>
      <c r="F545" s="107"/>
      <c r="G545" s="108"/>
      <c r="H545" s="81"/>
      <c r="I545" s="81"/>
      <c r="J545" s="102"/>
      <c r="K545" s="83"/>
      <c r="L545" s="82"/>
      <c r="M545" s="83"/>
      <c r="N545" s="84"/>
      <c r="O545" s="100"/>
    </row>
    <row r="546" spans="2:17" ht="12.9" customHeight="1">
      <c r="B546" s="85"/>
      <c r="C546" s="111"/>
      <c r="D546" s="77"/>
      <c r="E546" s="85"/>
      <c r="F546" s="107"/>
      <c r="G546" s="108"/>
      <c r="H546" s="81"/>
      <c r="I546" s="81"/>
      <c r="J546" s="102"/>
      <c r="K546" s="83"/>
      <c r="L546" s="82"/>
      <c r="M546" s="83"/>
      <c r="N546" s="84"/>
      <c r="O546" s="100"/>
    </row>
    <row r="547" spans="2:17" ht="12.9" customHeight="1">
      <c r="B547" s="85"/>
      <c r="C547" s="111"/>
      <c r="D547" s="77"/>
      <c r="E547" s="85"/>
      <c r="F547" s="107"/>
      <c r="G547" s="108"/>
      <c r="H547" s="81"/>
      <c r="I547" s="81"/>
      <c r="J547" s="102"/>
      <c r="K547" s="83"/>
      <c r="L547" s="82"/>
      <c r="M547" s="83"/>
      <c r="N547" s="84"/>
      <c r="O547" s="100"/>
    </row>
    <row r="548" spans="2:17" ht="12.9" customHeight="1">
      <c r="B548" s="85"/>
      <c r="C548" s="111"/>
      <c r="D548" s="77"/>
      <c r="E548" s="85"/>
      <c r="F548" s="107"/>
      <c r="G548" s="108"/>
      <c r="H548" s="81"/>
      <c r="I548" s="81"/>
      <c r="J548" s="102"/>
      <c r="K548" s="83"/>
      <c r="L548" s="82"/>
      <c r="M548" s="83"/>
      <c r="N548" s="84"/>
      <c r="O548" s="100"/>
    </row>
    <row r="549" spans="2:17" ht="12.9" customHeight="1">
      <c r="B549" s="85"/>
      <c r="C549" s="111"/>
      <c r="D549" s="77"/>
      <c r="E549" s="85"/>
      <c r="F549" s="107"/>
      <c r="G549" s="108"/>
      <c r="H549" s="81"/>
      <c r="I549" s="81"/>
      <c r="J549" s="102"/>
      <c r="K549" s="83"/>
      <c r="L549" s="82"/>
      <c r="M549" s="83"/>
      <c r="N549" s="84"/>
      <c r="O549" s="100"/>
    </row>
    <row r="550" spans="2:17" ht="12.9" customHeight="1">
      <c r="B550" s="85"/>
      <c r="C550" s="111"/>
      <c r="D550" s="77"/>
      <c r="E550" s="86"/>
      <c r="F550" s="107"/>
      <c r="G550" s="108"/>
      <c r="H550" s="81"/>
      <c r="I550" s="81"/>
      <c r="J550" s="102"/>
      <c r="K550" s="83"/>
      <c r="L550" s="82"/>
      <c r="M550" s="83"/>
      <c r="N550" s="84"/>
      <c r="O550" s="100"/>
      <c r="Q550" s="299"/>
    </row>
    <row r="551" spans="2:17" ht="12.9" customHeight="1">
      <c r="B551" s="85"/>
      <c r="C551" s="111"/>
      <c r="D551" s="77"/>
      <c r="E551" s="85" t="s">
        <v>370</v>
      </c>
      <c r="F551" s="104" t="s">
        <v>371</v>
      </c>
      <c r="G551" s="100"/>
      <c r="H551" s="97"/>
      <c r="I551" s="98"/>
      <c r="J551" s="102"/>
      <c r="K551" s="83"/>
      <c r="L551" s="82"/>
      <c r="M551" s="83"/>
      <c r="N551" s="87"/>
      <c r="O551" s="100"/>
      <c r="Q551" s="298"/>
    </row>
    <row r="552" spans="2:17" ht="12.9" customHeight="1">
      <c r="B552" s="85"/>
      <c r="C552" s="111"/>
      <c r="D552" s="77"/>
      <c r="E552" s="85"/>
      <c r="F552" s="104"/>
      <c r="G552" s="100"/>
      <c r="H552" s="97"/>
      <c r="I552" s="98"/>
      <c r="J552" s="102"/>
      <c r="K552" s="83"/>
      <c r="L552" s="82"/>
      <c r="M552" s="83"/>
      <c r="N552" s="87"/>
      <c r="O552" s="100"/>
      <c r="Q552" s="298"/>
    </row>
    <row r="553" spans="2:17" ht="12.9" customHeight="1">
      <c r="B553" s="85"/>
      <c r="C553" s="111"/>
      <c r="D553" s="77"/>
      <c r="E553" s="85"/>
      <c r="F553" s="104"/>
      <c r="G553" s="100"/>
      <c r="H553" s="97"/>
      <c r="I553" s="98"/>
      <c r="J553" s="102"/>
      <c r="K553" s="83"/>
      <c r="L553" s="82"/>
      <c r="M553" s="83"/>
      <c r="N553" s="87"/>
      <c r="O553" s="100"/>
      <c r="Q553" s="298"/>
    </row>
    <row r="554" spans="2:17" ht="12.9" customHeight="1">
      <c r="B554" s="85"/>
      <c r="C554" s="111"/>
      <c r="D554" s="77"/>
      <c r="E554" s="85"/>
      <c r="F554" s="104"/>
      <c r="G554" s="100"/>
      <c r="H554" s="97"/>
      <c r="I554" s="98"/>
      <c r="J554" s="102"/>
      <c r="K554" s="83"/>
      <c r="L554" s="82"/>
      <c r="M554" s="83"/>
      <c r="N554" s="87"/>
      <c r="O554" s="100"/>
      <c r="Q554" s="298"/>
    </row>
    <row r="555" spans="2:17" ht="12.9" customHeight="1">
      <c r="B555" s="85"/>
      <c r="C555" s="111"/>
      <c r="D555" s="77"/>
      <c r="E555" s="85"/>
      <c r="F555" s="104"/>
      <c r="G555" s="100"/>
      <c r="H555" s="97"/>
      <c r="I555" s="98"/>
      <c r="J555" s="102"/>
      <c r="K555" s="83"/>
      <c r="L555" s="82"/>
      <c r="M555" s="83"/>
      <c r="N555" s="87"/>
      <c r="O555" s="100"/>
      <c r="Q555" s="298"/>
    </row>
    <row r="556" spans="2:17" ht="13.5" customHeight="1" thickBot="1">
      <c r="B556" s="85"/>
      <c r="C556" s="112"/>
      <c r="D556" s="89"/>
      <c r="E556" s="88"/>
      <c r="F556" s="105"/>
      <c r="G556" s="106"/>
      <c r="H556" s="99"/>
      <c r="I556" s="99"/>
      <c r="J556" s="103"/>
      <c r="K556" s="90"/>
      <c r="L556" s="91"/>
      <c r="M556" s="90"/>
      <c r="N556" s="92"/>
      <c r="O556" s="101"/>
    </row>
    <row r="557" spans="2:17" ht="12.9" customHeight="1" thickTop="1">
      <c r="B557" s="79" t="s">
        <v>368</v>
      </c>
      <c r="C557" s="110">
        <v>46</v>
      </c>
      <c r="D557" s="80" t="s">
        <v>117</v>
      </c>
      <c r="E557" s="79" t="s">
        <v>369</v>
      </c>
      <c r="F557" s="107"/>
      <c r="G557" s="108"/>
      <c r="H557" s="81"/>
      <c r="I557" s="81"/>
      <c r="J557" s="102"/>
      <c r="K557" s="83"/>
      <c r="L557" s="82"/>
      <c r="M557" s="83"/>
      <c r="N557" s="84"/>
      <c r="O557" s="100"/>
    </row>
    <row r="558" spans="2:17" ht="12.9" customHeight="1">
      <c r="B558" s="85"/>
      <c r="C558" s="111"/>
      <c r="D558" s="77"/>
      <c r="E558" s="85"/>
      <c r="F558" s="107"/>
      <c r="G558" s="108"/>
      <c r="H558" s="81"/>
      <c r="I558" s="81"/>
      <c r="J558" s="102"/>
      <c r="K558" s="83"/>
      <c r="L558" s="82"/>
      <c r="M558" s="83"/>
      <c r="N558" s="84"/>
      <c r="O558" s="100"/>
    </row>
    <row r="559" spans="2:17" ht="12.9" customHeight="1">
      <c r="B559" s="85"/>
      <c r="C559" s="111"/>
      <c r="D559" s="77"/>
      <c r="E559" s="85"/>
      <c r="F559" s="107"/>
      <c r="G559" s="108"/>
      <c r="H559" s="81"/>
      <c r="I559" s="81"/>
      <c r="J559" s="102"/>
      <c r="K559" s="83"/>
      <c r="L559" s="82"/>
      <c r="M559" s="83"/>
      <c r="N559" s="84"/>
      <c r="O559" s="100"/>
    </row>
    <row r="560" spans="2:17" ht="12.9" customHeight="1">
      <c r="B560" s="85"/>
      <c r="C560" s="111"/>
      <c r="D560" s="77"/>
      <c r="E560" s="85"/>
      <c r="F560" s="107"/>
      <c r="G560" s="108"/>
      <c r="H560" s="81"/>
      <c r="I560" s="81"/>
      <c r="J560" s="102"/>
      <c r="K560" s="83"/>
      <c r="L560" s="82"/>
      <c r="M560" s="83"/>
      <c r="N560" s="84"/>
      <c r="O560" s="100"/>
    </row>
    <row r="561" spans="2:17" ht="12.9" customHeight="1">
      <c r="B561" s="85"/>
      <c r="C561" s="111"/>
      <c r="D561" s="77"/>
      <c r="E561" s="85"/>
      <c r="F561" s="107"/>
      <c r="G561" s="108"/>
      <c r="H561" s="81"/>
      <c r="I561" s="81"/>
      <c r="J561" s="102"/>
      <c r="K561" s="83"/>
      <c r="L561" s="82"/>
      <c r="M561" s="83"/>
      <c r="N561" s="84"/>
      <c r="O561" s="100"/>
    </row>
    <row r="562" spans="2:17" ht="12.9" customHeight="1">
      <c r="B562" s="85"/>
      <c r="C562" s="111"/>
      <c r="D562" s="77"/>
      <c r="E562" s="86"/>
      <c r="F562" s="107"/>
      <c r="G562" s="108"/>
      <c r="H562" s="81"/>
      <c r="I562" s="81"/>
      <c r="J562" s="102"/>
      <c r="K562" s="83"/>
      <c r="L562" s="82"/>
      <c r="M562" s="83"/>
      <c r="N562" s="84"/>
      <c r="O562" s="100"/>
      <c r="Q562" s="299"/>
    </row>
    <row r="563" spans="2:17" ht="12.9" customHeight="1">
      <c r="B563" s="85"/>
      <c r="C563" s="111"/>
      <c r="D563" s="77"/>
      <c r="E563" s="85" t="s">
        <v>370</v>
      </c>
      <c r="F563" s="104" t="s">
        <v>371</v>
      </c>
      <c r="G563" s="100"/>
      <c r="H563" s="97"/>
      <c r="I563" s="98"/>
      <c r="J563" s="102"/>
      <c r="K563" s="83"/>
      <c r="L563" s="82"/>
      <c r="M563" s="83"/>
      <c r="N563" s="87"/>
      <c r="O563" s="100"/>
      <c r="Q563" s="298"/>
    </row>
    <row r="564" spans="2:17" ht="12.9" customHeight="1">
      <c r="B564" s="85"/>
      <c r="C564" s="111"/>
      <c r="D564" s="77"/>
      <c r="E564" s="85"/>
      <c r="F564" s="104"/>
      <c r="G564" s="100"/>
      <c r="H564" s="97"/>
      <c r="I564" s="98"/>
      <c r="J564" s="102"/>
      <c r="K564" s="83"/>
      <c r="L564" s="82"/>
      <c r="M564" s="83"/>
      <c r="N564" s="87"/>
      <c r="O564" s="100"/>
      <c r="Q564" s="298"/>
    </row>
    <row r="565" spans="2:17" ht="12.9" customHeight="1">
      <c r="B565" s="85"/>
      <c r="C565" s="111"/>
      <c r="D565" s="77"/>
      <c r="E565" s="85"/>
      <c r="F565" s="104"/>
      <c r="G565" s="100"/>
      <c r="H565" s="97"/>
      <c r="I565" s="98"/>
      <c r="J565" s="102"/>
      <c r="K565" s="83"/>
      <c r="L565" s="82"/>
      <c r="M565" s="83"/>
      <c r="N565" s="87"/>
      <c r="O565" s="100"/>
      <c r="Q565" s="298"/>
    </row>
    <row r="566" spans="2:17" ht="12.9" customHeight="1">
      <c r="B566" s="85"/>
      <c r="C566" s="111"/>
      <c r="D566" s="77"/>
      <c r="E566" s="85"/>
      <c r="F566" s="104"/>
      <c r="G566" s="100"/>
      <c r="H566" s="97"/>
      <c r="I566" s="98"/>
      <c r="J566" s="102"/>
      <c r="K566" s="83"/>
      <c r="L566" s="82"/>
      <c r="M566" s="83"/>
      <c r="N566" s="87"/>
      <c r="O566" s="100"/>
      <c r="Q566" s="298"/>
    </row>
    <row r="567" spans="2:17" ht="12.9" customHeight="1">
      <c r="B567" s="85"/>
      <c r="C567" s="111"/>
      <c r="D567" s="77"/>
      <c r="E567" s="85"/>
      <c r="F567" s="104"/>
      <c r="G567" s="100"/>
      <c r="H567" s="97"/>
      <c r="I567" s="98"/>
      <c r="J567" s="102"/>
      <c r="K567" s="83"/>
      <c r="L567" s="82"/>
      <c r="M567" s="83"/>
      <c r="N567" s="87"/>
      <c r="O567" s="100"/>
      <c r="Q567" s="298"/>
    </row>
    <row r="568" spans="2:17" ht="13.5" customHeight="1" thickBot="1">
      <c r="B568" s="85"/>
      <c r="C568" s="112"/>
      <c r="D568" s="89"/>
      <c r="E568" s="88"/>
      <c r="F568" s="105"/>
      <c r="G568" s="106"/>
      <c r="H568" s="99"/>
      <c r="I568" s="99"/>
      <c r="J568" s="103"/>
      <c r="K568" s="90"/>
      <c r="L568" s="91"/>
      <c r="M568" s="90"/>
      <c r="N568" s="92"/>
      <c r="O568" s="101"/>
    </row>
    <row r="569" spans="2:17" ht="12.9" customHeight="1" thickTop="1">
      <c r="B569" s="79" t="s">
        <v>368</v>
      </c>
      <c r="C569" s="110">
        <v>47</v>
      </c>
      <c r="D569" s="80" t="s">
        <v>118</v>
      </c>
      <c r="E569" s="79" t="s">
        <v>369</v>
      </c>
      <c r="F569" s="107"/>
      <c r="G569" s="108"/>
      <c r="H569" s="81"/>
      <c r="I569" s="81"/>
      <c r="J569" s="102"/>
      <c r="K569" s="83"/>
      <c r="L569" s="82"/>
      <c r="M569" s="83"/>
      <c r="N569" s="84"/>
      <c r="O569" s="100"/>
    </row>
    <row r="570" spans="2:17" ht="12.9" customHeight="1">
      <c r="B570" s="85"/>
      <c r="C570" s="111"/>
      <c r="D570" s="77"/>
      <c r="E570" s="85"/>
      <c r="F570" s="107"/>
      <c r="G570" s="108"/>
      <c r="H570" s="81"/>
      <c r="I570" s="81"/>
      <c r="J570" s="102"/>
      <c r="K570" s="83"/>
      <c r="L570" s="82"/>
      <c r="M570" s="83"/>
      <c r="N570" s="84"/>
      <c r="O570" s="100"/>
    </row>
    <row r="571" spans="2:17" ht="12.9" customHeight="1">
      <c r="B571" s="85"/>
      <c r="C571" s="111"/>
      <c r="D571" s="77"/>
      <c r="E571" s="85"/>
      <c r="F571" s="107"/>
      <c r="G571" s="108"/>
      <c r="H571" s="81"/>
      <c r="I571" s="81"/>
      <c r="J571" s="102"/>
      <c r="K571" s="83"/>
      <c r="L571" s="82"/>
      <c r="M571" s="83"/>
      <c r="N571" s="84"/>
      <c r="O571" s="100"/>
    </row>
    <row r="572" spans="2:17" ht="12.9" customHeight="1">
      <c r="B572" s="85"/>
      <c r="C572" s="111"/>
      <c r="D572" s="77"/>
      <c r="E572" s="85"/>
      <c r="F572" s="107"/>
      <c r="G572" s="108"/>
      <c r="H572" s="81"/>
      <c r="I572" s="81"/>
      <c r="J572" s="102"/>
      <c r="K572" s="83"/>
      <c r="L572" s="82"/>
      <c r="M572" s="83"/>
      <c r="N572" s="84"/>
      <c r="O572" s="100"/>
    </row>
    <row r="573" spans="2:17" ht="12.9" customHeight="1">
      <c r="B573" s="85"/>
      <c r="C573" s="111"/>
      <c r="D573" s="77"/>
      <c r="E573" s="85"/>
      <c r="F573" s="107"/>
      <c r="G573" s="108"/>
      <c r="H573" s="81"/>
      <c r="I573" s="81"/>
      <c r="J573" s="102"/>
      <c r="K573" s="83"/>
      <c r="L573" s="82"/>
      <c r="M573" s="83"/>
      <c r="N573" s="84"/>
      <c r="O573" s="100"/>
    </row>
    <row r="574" spans="2:17" ht="12.9" customHeight="1">
      <c r="B574" s="85"/>
      <c r="C574" s="111"/>
      <c r="D574" s="77"/>
      <c r="E574" s="86"/>
      <c r="F574" s="107"/>
      <c r="G574" s="108"/>
      <c r="H574" s="81"/>
      <c r="I574" s="81"/>
      <c r="J574" s="102"/>
      <c r="K574" s="83"/>
      <c r="L574" s="82"/>
      <c r="M574" s="83"/>
      <c r="N574" s="84"/>
      <c r="O574" s="100"/>
      <c r="Q574" s="299"/>
    </row>
    <row r="575" spans="2:17" ht="12.9" customHeight="1">
      <c r="B575" s="85"/>
      <c r="C575" s="111"/>
      <c r="D575" s="77"/>
      <c r="E575" s="85" t="s">
        <v>370</v>
      </c>
      <c r="F575" s="104" t="s">
        <v>371</v>
      </c>
      <c r="G575" s="100"/>
      <c r="H575" s="97"/>
      <c r="I575" s="98"/>
      <c r="J575" s="102"/>
      <c r="K575" s="83"/>
      <c r="L575" s="82"/>
      <c r="M575" s="83"/>
      <c r="N575" s="87"/>
      <c r="O575" s="100"/>
      <c r="Q575" s="298"/>
    </row>
    <row r="576" spans="2:17" ht="12.9" customHeight="1">
      <c r="B576" s="85"/>
      <c r="C576" s="111"/>
      <c r="D576" s="77"/>
      <c r="E576" s="85"/>
      <c r="F576" s="104"/>
      <c r="G576" s="100"/>
      <c r="H576" s="97"/>
      <c r="I576" s="98"/>
      <c r="J576" s="102"/>
      <c r="K576" s="83"/>
      <c r="L576" s="82"/>
      <c r="M576" s="83"/>
      <c r="N576" s="87"/>
      <c r="O576" s="100"/>
      <c r="Q576" s="298"/>
    </row>
    <row r="577" spans="2:17" ht="12.9" customHeight="1">
      <c r="B577" s="85"/>
      <c r="C577" s="111"/>
      <c r="D577" s="77"/>
      <c r="E577" s="85"/>
      <c r="F577" s="104"/>
      <c r="G577" s="100"/>
      <c r="H577" s="97"/>
      <c r="I577" s="98"/>
      <c r="J577" s="102"/>
      <c r="K577" s="83"/>
      <c r="L577" s="82"/>
      <c r="M577" s="83"/>
      <c r="N577" s="87"/>
      <c r="O577" s="100"/>
      <c r="Q577" s="298"/>
    </row>
    <row r="578" spans="2:17" ht="12.9" customHeight="1">
      <c r="B578" s="85"/>
      <c r="C578" s="111"/>
      <c r="D578" s="77"/>
      <c r="E578" s="85"/>
      <c r="F578" s="104"/>
      <c r="G578" s="100"/>
      <c r="H578" s="97"/>
      <c r="I578" s="98"/>
      <c r="J578" s="102"/>
      <c r="K578" s="83"/>
      <c r="L578" s="82"/>
      <c r="M578" s="83"/>
      <c r="N578" s="87"/>
      <c r="O578" s="100"/>
      <c r="Q578" s="298"/>
    </row>
    <row r="579" spans="2:17" ht="12.9" customHeight="1">
      <c r="B579" s="85"/>
      <c r="C579" s="111"/>
      <c r="D579" s="77"/>
      <c r="E579" s="85"/>
      <c r="F579" s="104"/>
      <c r="G579" s="100"/>
      <c r="H579" s="97"/>
      <c r="I579" s="98"/>
      <c r="J579" s="102"/>
      <c r="K579" s="83"/>
      <c r="L579" s="82"/>
      <c r="M579" s="83"/>
      <c r="N579" s="87"/>
      <c r="O579" s="100"/>
      <c r="Q579" s="298"/>
    </row>
    <row r="580" spans="2:17" ht="13.5" customHeight="1" thickBot="1">
      <c r="B580" s="85"/>
      <c r="C580" s="112"/>
      <c r="D580" s="89"/>
      <c r="E580" s="88"/>
      <c r="F580" s="105"/>
      <c r="G580" s="106"/>
      <c r="H580" s="99"/>
      <c r="I580" s="99"/>
      <c r="J580" s="103"/>
      <c r="K580" s="90"/>
      <c r="L580" s="91"/>
      <c r="M580" s="90"/>
      <c r="N580" s="92"/>
      <c r="O580" s="101"/>
    </row>
    <row r="581" spans="2:17" ht="12.9" customHeight="1" thickTop="1">
      <c r="B581" s="79" t="s">
        <v>368</v>
      </c>
      <c r="C581" s="110">
        <v>48</v>
      </c>
      <c r="D581" s="80" t="s">
        <v>119</v>
      </c>
      <c r="E581" s="79" t="s">
        <v>369</v>
      </c>
      <c r="F581" s="107"/>
      <c r="G581" s="108"/>
      <c r="H581" s="81"/>
      <c r="I581" s="81"/>
      <c r="J581" s="102"/>
      <c r="K581" s="83"/>
      <c r="L581" s="82"/>
      <c r="M581" s="83"/>
      <c r="N581" s="84"/>
      <c r="O581" s="100"/>
    </row>
    <row r="582" spans="2:17" ht="12.9" customHeight="1">
      <c r="B582" s="85"/>
      <c r="C582" s="111"/>
      <c r="D582" s="77"/>
      <c r="E582" s="85"/>
      <c r="F582" s="107"/>
      <c r="G582" s="108"/>
      <c r="H582" s="81"/>
      <c r="I582" s="81"/>
      <c r="J582" s="102"/>
      <c r="K582" s="83"/>
      <c r="L582" s="82"/>
      <c r="M582" s="83"/>
      <c r="N582" s="84"/>
      <c r="O582" s="100"/>
    </row>
    <row r="583" spans="2:17" ht="12.9" customHeight="1">
      <c r="B583" s="85"/>
      <c r="C583" s="111"/>
      <c r="D583" s="77"/>
      <c r="E583" s="85"/>
      <c r="F583" s="107"/>
      <c r="G583" s="108"/>
      <c r="H583" s="81"/>
      <c r="I583" s="81"/>
      <c r="J583" s="102"/>
      <c r="K583" s="83"/>
      <c r="L583" s="82"/>
      <c r="M583" s="83"/>
      <c r="N583" s="84"/>
      <c r="O583" s="100"/>
    </row>
    <row r="584" spans="2:17" ht="12.9" customHeight="1">
      <c r="B584" s="85"/>
      <c r="C584" s="111"/>
      <c r="D584" s="77"/>
      <c r="E584" s="85"/>
      <c r="F584" s="107"/>
      <c r="G584" s="108"/>
      <c r="H584" s="81"/>
      <c r="I584" s="81"/>
      <c r="J584" s="102"/>
      <c r="K584" s="83"/>
      <c r="L584" s="82"/>
      <c r="M584" s="83"/>
      <c r="N584" s="84"/>
      <c r="O584" s="100"/>
    </row>
    <row r="585" spans="2:17" ht="12.9" customHeight="1">
      <c r="B585" s="85"/>
      <c r="C585" s="111"/>
      <c r="D585" s="77"/>
      <c r="E585" s="85"/>
      <c r="F585" s="107"/>
      <c r="G585" s="108"/>
      <c r="H585" s="81"/>
      <c r="I585" s="81"/>
      <c r="J585" s="102"/>
      <c r="K585" s="83"/>
      <c r="L585" s="82"/>
      <c r="M585" s="83"/>
      <c r="N585" s="84"/>
      <c r="O585" s="100"/>
    </row>
    <row r="586" spans="2:17" ht="12.9" customHeight="1">
      <c r="B586" s="85"/>
      <c r="C586" s="111"/>
      <c r="D586" s="77"/>
      <c r="E586" s="86"/>
      <c r="F586" s="107"/>
      <c r="G586" s="108"/>
      <c r="H586" s="81"/>
      <c r="I586" s="81"/>
      <c r="J586" s="102"/>
      <c r="K586" s="83"/>
      <c r="L586" s="82"/>
      <c r="M586" s="83"/>
      <c r="N586" s="84"/>
      <c r="O586" s="100"/>
      <c r="Q586" s="299"/>
    </row>
    <row r="587" spans="2:17" ht="12.9" customHeight="1">
      <c r="B587" s="85"/>
      <c r="C587" s="111"/>
      <c r="D587" s="77"/>
      <c r="E587" s="85" t="s">
        <v>370</v>
      </c>
      <c r="F587" s="104" t="s">
        <v>371</v>
      </c>
      <c r="G587" s="100"/>
      <c r="H587" s="97"/>
      <c r="I587" s="98"/>
      <c r="J587" s="102"/>
      <c r="K587" s="83"/>
      <c r="L587" s="82"/>
      <c r="M587" s="83"/>
      <c r="N587" s="87"/>
      <c r="O587" s="100"/>
      <c r="Q587" s="298"/>
    </row>
    <row r="588" spans="2:17" ht="12.9" customHeight="1">
      <c r="B588" s="85"/>
      <c r="C588" s="111"/>
      <c r="D588" s="77"/>
      <c r="E588" s="85"/>
      <c r="F588" s="104"/>
      <c r="G588" s="100"/>
      <c r="H588" s="97"/>
      <c r="I588" s="98"/>
      <c r="J588" s="102"/>
      <c r="K588" s="83"/>
      <c r="L588" s="82"/>
      <c r="M588" s="83"/>
      <c r="N588" s="87"/>
      <c r="O588" s="100"/>
      <c r="Q588" s="298"/>
    </row>
    <row r="589" spans="2:17" ht="12.9" customHeight="1">
      <c r="B589" s="85"/>
      <c r="C589" s="111"/>
      <c r="D589" s="77"/>
      <c r="E589" s="85"/>
      <c r="F589" s="104"/>
      <c r="G589" s="100"/>
      <c r="H589" s="97"/>
      <c r="I589" s="98"/>
      <c r="J589" s="102"/>
      <c r="K589" s="83"/>
      <c r="L589" s="82"/>
      <c r="M589" s="83"/>
      <c r="N589" s="87"/>
      <c r="O589" s="100"/>
      <c r="Q589" s="298"/>
    </row>
    <row r="590" spans="2:17" ht="12.9" customHeight="1">
      <c r="B590" s="85"/>
      <c r="C590" s="111"/>
      <c r="D590" s="77"/>
      <c r="E590" s="85"/>
      <c r="F590" s="104"/>
      <c r="G590" s="100"/>
      <c r="H590" s="97"/>
      <c r="I590" s="98"/>
      <c r="J590" s="102"/>
      <c r="K590" s="83"/>
      <c r="L590" s="82"/>
      <c r="M590" s="83"/>
      <c r="N590" s="87"/>
      <c r="O590" s="100"/>
      <c r="Q590" s="298"/>
    </row>
    <row r="591" spans="2:17" ht="12.9" customHeight="1">
      <c r="B591" s="85"/>
      <c r="C591" s="111"/>
      <c r="D591" s="77"/>
      <c r="E591" s="85"/>
      <c r="F591" s="104"/>
      <c r="G591" s="100"/>
      <c r="H591" s="97"/>
      <c r="I591" s="98"/>
      <c r="J591" s="102"/>
      <c r="K591" s="83"/>
      <c r="L591" s="82"/>
      <c r="M591" s="83"/>
      <c r="N591" s="87"/>
      <c r="O591" s="100"/>
      <c r="Q591" s="298"/>
    </row>
    <row r="592" spans="2:17" ht="13.5" customHeight="1" thickBot="1">
      <c r="B592" s="85"/>
      <c r="C592" s="112"/>
      <c r="D592" s="89"/>
      <c r="E592" s="88"/>
      <c r="F592" s="105"/>
      <c r="G592" s="106"/>
      <c r="H592" s="99"/>
      <c r="I592" s="99"/>
      <c r="J592" s="103"/>
      <c r="K592" s="90"/>
      <c r="L592" s="91"/>
      <c r="M592" s="90"/>
      <c r="N592" s="92"/>
      <c r="O592" s="101"/>
    </row>
    <row r="593" spans="2:17" ht="12.9" customHeight="1" thickTop="1">
      <c r="B593" s="79" t="s">
        <v>368</v>
      </c>
      <c r="C593" s="110">
        <v>49</v>
      </c>
      <c r="D593" s="80" t="s">
        <v>120</v>
      </c>
      <c r="E593" s="79" t="s">
        <v>369</v>
      </c>
      <c r="F593" s="107"/>
      <c r="G593" s="108"/>
      <c r="H593" s="81"/>
      <c r="I593" s="81"/>
      <c r="J593" s="102"/>
      <c r="K593" s="83"/>
      <c r="L593" s="82"/>
      <c r="M593" s="83"/>
      <c r="N593" s="84"/>
      <c r="O593" s="100"/>
    </row>
    <row r="594" spans="2:17" ht="12.9" customHeight="1">
      <c r="B594" s="85"/>
      <c r="C594" s="111"/>
      <c r="D594" s="77"/>
      <c r="E594" s="85"/>
      <c r="F594" s="107"/>
      <c r="G594" s="108"/>
      <c r="H594" s="81"/>
      <c r="I594" s="81"/>
      <c r="J594" s="102"/>
      <c r="K594" s="83"/>
      <c r="L594" s="82"/>
      <c r="M594" s="83"/>
      <c r="N594" s="84"/>
      <c r="O594" s="100"/>
    </row>
    <row r="595" spans="2:17" ht="12.9" customHeight="1">
      <c r="B595" s="85"/>
      <c r="C595" s="111"/>
      <c r="D595" s="77"/>
      <c r="E595" s="85"/>
      <c r="F595" s="107"/>
      <c r="G595" s="108"/>
      <c r="H595" s="81"/>
      <c r="I595" s="81"/>
      <c r="J595" s="102"/>
      <c r="K595" s="83"/>
      <c r="L595" s="82"/>
      <c r="M595" s="83"/>
      <c r="N595" s="84"/>
      <c r="O595" s="100"/>
    </row>
    <row r="596" spans="2:17" ht="12.9" customHeight="1">
      <c r="B596" s="85"/>
      <c r="C596" s="111"/>
      <c r="D596" s="77"/>
      <c r="E596" s="85"/>
      <c r="F596" s="107"/>
      <c r="G596" s="108"/>
      <c r="H596" s="81"/>
      <c r="I596" s="81"/>
      <c r="J596" s="102"/>
      <c r="K596" s="83"/>
      <c r="L596" s="82"/>
      <c r="M596" s="83"/>
      <c r="N596" s="84"/>
      <c r="O596" s="100"/>
    </row>
    <row r="597" spans="2:17" ht="12.9" customHeight="1">
      <c r="B597" s="85"/>
      <c r="C597" s="111"/>
      <c r="D597" s="77"/>
      <c r="E597" s="85"/>
      <c r="F597" s="107"/>
      <c r="G597" s="108"/>
      <c r="H597" s="81"/>
      <c r="I597" s="81"/>
      <c r="J597" s="102"/>
      <c r="K597" s="83"/>
      <c r="L597" s="82"/>
      <c r="M597" s="83"/>
      <c r="N597" s="84"/>
      <c r="O597" s="100"/>
    </row>
    <row r="598" spans="2:17" ht="12.9" customHeight="1">
      <c r="B598" s="85"/>
      <c r="C598" s="111"/>
      <c r="D598" s="77"/>
      <c r="E598" s="86"/>
      <c r="F598" s="107"/>
      <c r="G598" s="108"/>
      <c r="H598" s="81"/>
      <c r="I598" s="81"/>
      <c r="J598" s="102"/>
      <c r="K598" s="83"/>
      <c r="L598" s="82"/>
      <c r="M598" s="83"/>
      <c r="N598" s="84"/>
      <c r="O598" s="100"/>
      <c r="Q598" s="299"/>
    </row>
    <row r="599" spans="2:17" ht="12.9" customHeight="1">
      <c r="B599" s="85"/>
      <c r="C599" s="111"/>
      <c r="D599" s="77"/>
      <c r="E599" s="85" t="s">
        <v>370</v>
      </c>
      <c r="F599" s="104" t="s">
        <v>371</v>
      </c>
      <c r="G599" s="100"/>
      <c r="H599" s="97"/>
      <c r="I599" s="98"/>
      <c r="J599" s="102"/>
      <c r="K599" s="83"/>
      <c r="L599" s="82"/>
      <c r="M599" s="83"/>
      <c r="N599" s="87"/>
      <c r="O599" s="100"/>
      <c r="Q599" s="298"/>
    </row>
    <row r="600" spans="2:17" ht="12.9" customHeight="1">
      <c r="B600" s="85"/>
      <c r="C600" s="111"/>
      <c r="D600" s="77"/>
      <c r="E600" s="85"/>
      <c r="F600" s="104"/>
      <c r="G600" s="100"/>
      <c r="H600" s="97"/>
      <c r="I600" s="98"/>
      <c r="J600" s="102"/>
      <c r="K600" s="83"/>
      <c r="L600" s="82"/>
      <c r="M600" s="83"/>
      <c r="N600" s="87"/>
      <c r="O600" s="100"/>
      <c r="Q600" s="298"/>
    </row>
    <row r="601" spans="2:17" ht="12.9" customHeight="1">
      <c r="B601" s="85"/>
      <c r="C601" s="111"/>
      <c r="D601" s="77"/>
      <c r="E601" s="85"/>
      <c r="F601" s="104"/>
      <c r="G601" s="100"/>
      <c r="H601" s="97"/>
      <c r="I601" s="98"/>
      <c r="J601" s="102"/>
      <c r="K601" s="83"/>
      <c r="L601" s="82"/>
      <c r="M601" s="83"/>
      <c r="N601" s="87"/>
      <c r="O601" s="100"/>
      <c r="Q601" s="298"/>
    </row>
    <row r="602" spans="2:17" ht="12.9" customHeight="1">
      <c r="B602" s="85"/>
      <c r="C602" s="111"/>
      <c r="D602" s="77"/>
      <c r="E602" s="85"/>
      <c r="F602" s="104"/>
      <c r="G602" s="100"/>
      <c r="H602" s="97"/>
      <c r="I602" s="98"/>
      <c r="J602" s="102"/>
      <c r="K602" s="83"/>
      <c r="L602" s="82"/>
      <c r="M602" s="83"/>
      <c r="N602" s="87"/>
      <c r="O602" s="100"/>
      <c r="Q602" s="298"/>
    </row>
    <row r="603" spans="2:17" ht="12.9" customHeight="1">
      <c r="B603" s="85"/>
      <c r="C603" s="111"/>
      <c r="D603" s="77"/>
      <c r="E603" s="85"/>
      <c r="F603" s="104"/>
      <c r="G603" s="100"/>
      <c r="H603" s="97"/>
      <c r="I603" s="98"/>
      <c r="J603" s="102"/>
      <c r="K603" s="83"/>
      <c r="L603" s="82"/>
      <c r="M603" s="83"/>
      <c r="N603" s="87"/>
      <c r="O603" s="100"/>
      <c r="Q603" s="298"/>
    </row>
    <row r="604" spans="2:17" ht="13.5" customHeight="1" thickBot="1">
      <c r="B604" s="85"/>
      <c r="C604" s="112"/>
      <c r="D604" s="89"/>
      <c r="E604" s="88"/>
      <c r="F604" s="105"/>
      <c r="G604" s="106"/>
      <c r="H604" s="99"/>
      <c r="I604" s="99"/>
      <c r="J604" s="103"/>
      <c r="K604" s="90"/>
      <c r="L604" s="91"/>
      <c r="M604" s="90"/>
      <c r="N604" s="92"/>
      <c r="O604" s="101"/>
    </row>
    <row r="605" spans="2:17" ht="12.9" customHeight="1" thickTop="1">
      <c r="B605" s="79" t="s">
        <v>368</v>
      </c>
      <c r="C605" s="110">
        <v>50</v>
      </c>
      <c r="D605" s="80" t="s">
        <v>121</v>
      </c>
      <c r="E605" s="79" t="s">
        <v>369</v>
      </c>
      <c r="F605" s="107"/>
      <c r="G605" s="108"/>
      <c r="H605" s="81"/>
      <c r="I605" s="81"/>
      <c r="J605" s="102"/>
      <c r="K605" s="83"/>
      <c r="L605" s="82"/>
      <c r="M605" s="83"/>
      <c r="N605" s="84"/>
      <c r="O605" s="100"/>
    </row>
    <row r="606" spans="2:17" ht="12.9" customHeight="1">
      <c r="B606" s="85"/>
      <c r="C606" s="111"/>
      <c r="D606" s="77"/>
      <c r="E606" s="85"/>
      <c r="F606" s="107"/>
      <c r="G606" s="108"/>
      <c r="H606" s="81"/>
      <c r="I606" s="81"/>
      <c r="J606" s="102"/>
      <c r="K606" s="83"/>
      <c r="L606" s="82"/>
      <c r="M606" s="83"/>
      <c r="N606" s="84"/>
      <c r="O606" s="100"/>
    </row>
    <row r="607" spans="2:17" ht="12.9" customHeight="1">
      <c r="B607" s="85"/>
      <c r="C607" s="111"/>
      <c r="D607" s="77"/>
      <c r="E607" s="85"/>
      <c r="F607" s="107"/>
      <c r="G607" s="108"/>
      <c r="H607" s="81"/>
      <c r="I607" s="81"/>
      <c r="J607" s="102"/>
      <c r="K607" s="83"/>
      <c r="L607" s="82"/>
      <c r="M607" s="83"/>
      <c r="N607" s="84"/>
      <c r="O607" s="100"/>
    </row>
    <row r="608" spans="2:17" ht="12.9" customHeight="1">
      <c r="B608" s="85"/>
      <c r="C608" s="111"/>
      <c r="D608" s="77"/>
      <c r="E608" s="85"/>
      <c r="F608" s="107"/>
      <c r="G608" s="108"/>
      <c r="H608" s="81"/>
      <c r="I608" s="81"/>
      <c r="J608" s="102"/>
      <c r="K608" s="83"/>
      <c r="L608" s="82"/>
      <c r="M608" s="83"/>
      <c r="N608" s="84"/>
      <c r="O608" s="100"/>
    </row>
    <row r="609" spans="2:17" ht="12.9" customHeight="1">
      <c r="B609" s="85"/>
      <c r="C609" s="111"/>
      <c r="D609" s="77"/>
      <c r="E609" s="85"/>
      <c r="F609" s="107"/>
      <c r="G609" s="108"/>
      <c r="H609" s="81"/>
      <c r="I609" s="81"/>
      <c r="J609" s="102"/>
      <c r="K609" s="83"/>
      <c r="L609" s="82"/>
      <c r="M609" s="83"/>
      <c r="N609" s="84"/>
      <c r="O609" s="100"/>
    </row>
    <row r="610" spans="2:17" ht="12.9" customHeight="1">
      <c r="B610" s="85"/>
      <c r="C610" s="111"/>
      <c r="D610" s="77"/>
      <c r="E610" s="86"/>
      <c r="F610" s="107"/>
      <c r="G610" s="108"/>
      <c r="H610" s="81"/>
      <c r="I610" s="81"/>
      <c r="J610" s="102"/>
      <c r="K610" s="83"/>
      <c r="L610" s="82"/>
      <c r="M610" s="83"/>
      <c r="N610" s="84"/>
      <c r="O610" s="100"/>
      <c r="Q610" s="299"/>
    </row>
    <row r="611" spans="2:17" ht="12.9" customHeight="1">
      <c r="B611" s="85"/>
      <c r="C611" s="111"/>
      <c r="D611" s="77"/>
      <c r="E611" s="85" t="s">
        <v>370</v>
      </c>
      <c r="F611" s="104" t="s">
        <v>371</v>
      </c>
      <c r="G611" s="100"/>
      <c r="H611" s="97"/>
      <c r="I611" s="98"/>
      <c r="J611" s="102"/>
      <c r="K611" s="83"/>
      <c r="L611" s="82"/>
      <c r="M611" s="83"/>
      <c r="N611" s="87"/>
      <c r="O611" s="100"/>
      <c r="Q611" s="298"/>
    </row>
    <row r="612" spans="2:17" ht="12.9" customHeight="1">
      <c r="B612" s="85"/>
      <c r="C612" s="111"/>
      <c r="D612" s="77"/>
      <c r="E612" s="85"/>
      <c r="F612" s="104"/>
      <c r="G612" s="100"/>
      <c r="H612" s="97"/>
      <c r="I612" s="98"/>
      <c r="J612" s="102"/>
      <c r="K612" s="83"/>
      <c r="L612" s="82"/>
      <c r="M612" s="83"/>
      <c r="N612" s="87"/>
      <c r="O612" s="100"/>
      <c r="Q612" s="298"/>
    </row>
    <row r="613" spans="2:17" ht="12.9" customHeight="1">
      <c r="B613" s="85"/>
      <c r="C613" s="111"/>
      <c r="D613" s="77"/>
      <c r="E613" s="85"/>
      <c r="F613" s="104"/>
      <c r="G613" s="100"/>
      <c r="H613" s="97"/>
      <c r="I613" s="98"/>
      <c r="J613" s="102"/>
      <c r="K613" s="83"/>
      <c r="L613" s="82"/>
      <c r="M613" s="83"/>
      <c r="N613" s="87"/>
      <c r="O613" s="100"/>
      <c r="Q613" s="298"/>
    </row>
    <row r="614" spans="2:17" ht="12.9" customHeight="1">
      <c r="B614" s="85"/>
      <c r="C614" s="111"/>
      <c r="D614" s="77"/>
      <c r="E614" s="85"/>
      <c r="F614" s="104"/>
      <c r="G614" s="100"/>
      <c r="H614" s="97"/>
      <c r="I614" s="98"/>
      <c r="J614" s="102"/>
      <c r="K614" s="83"/>
      <c r="L614" s="82"/>
      <c r="M614" s="83"/>
      <c r="N614" s="87"/>
      <c r="O614" s="100"/>
      <c r="Q614" s="298"/>
    </row>
    <row r="615" spans="2:17" ht="12.9" customHeight="1">
      <c r="B615" s="85"/>
      <c r="C615" s="111"/>
      <c r="D615" s="77"/>
      <c r="E615" s="85"/>
      <c r="F615" s="104"/>
      <c r="G615" s="100"/>
      <c r="H615" s="97"/>
      <c r="I615" s="98"/>
      <c r="J615" s="102"/>
      <c r="K615" s="83"/>
      <c r="L615" s="82"/>
      <c r="M615" s="83"/>
      <c r="N615" s="87"/>
      <c r="O615" s="100"/>
      <c r="Q615" s="298"/>
    </row>
    <row r="616" spans="2:17" ht="13.5" customHeight="1" thickBot="1">
      <c r="B616" s="85"/>
      <c r="C616" s="112"/>
      <c r="D616" s="89"/>
      <c r="E616" s="88"/>
      <c r="F616" s="105"/>
      <c r="G616" s="106"/>
      <c r="H616" s="99"/>
      <c r="I616" s="99"/>
      <c r="J616" s="103"/>
      <c r="K616" s="90"/>
      <c r="L616" s="91"/>
      <c r="M616" s="90"/>
      <c r="N616" s="92"/>
      <c r="O616" s="101"/>
    </row>
    <row r="617" spans="2:17" ht="12.9" customHeight="1" thickTop="1">
      <c r="B617" s="79" t="s">
        <v>368</v>
      </c>
      <c r="C617" s="110">
        <v>51</v>
      </c>
      <c r="D617" s="80" t="s">
        <v>122</v>
      </c>
      <c r="E617" s="79" t="s">
        <v>369</v>
      </c>
      <c r="F617" s="107"/>
      <c r="G617" s="108"/>
      <c r="H617" s="81"/>
      <c r="I617" s="81"/>
      <c r="J617" s="102"/>
      <c r="K617" s="83"/>
      <c r="L617" s="82"/>
      <c r="M617" s="83"/>
      <c r="N617" s="84"/>
      <c r="O617" s="100"/>
    </row>
    <row r="618" spans="2:17" ht="12.9" customHeight="1">
      <c r="B618" s="85"/>
      <c r="C618" s="111"/>
      <c r="D618" s="77"/>
      <c r="E618" s="85"/>
      <c r="F618" s="107"/>
      <c r="G618" s="108"/>
      <c r="H618" s="81"/>
      <c r="I618" s="81"/>
      <c r="J618" s="102"/>
      <c r="K618" s="83"/>
      <c r="L618" s="82"/>
      <c r="M618" s="83"/>
      <c r="N618" s="84"/>
      <c r="O618" s="100"/>
    </row>
    <row r="619" spans="2:17" ht="12.9" customHeight="1">
      <c r="B619" s="85"/>
      <c r="C619" s="111"/>
      <c r="D619" s="77"/>
      <c r="E619" s="85"/>
      <c r="F619" s="107"/>
      <c r="G619" s="108"/>
      <c r="H619" s="81"/>
      <c r="I619" s="81"/>
      <c r="J619" s="102"/>
      <c r="K619" s="83"/>
      <c r="L619" s="82"/>
      <c r="M619" s="83"/>
      <c r="N619" s="84"/>
      <c r="O619" s="100"/>
    </row>
    <row r="620" spans="2:17" ht="12.9" customHeight="1">
      <c r="B620" s="85"/>
      <c r="C620" s="111"/>
      <c r="D620" s="77"/>
      <c r="E620" s="85"/>
      <c r="F620" s="107"/>
      <c r="G620" s="108"/>
      <c r="H620" s="81"/>
      <c r="I620" s="81"/>
      <c r="J620" s="102"/>
      <c r="K620" s="83"/>
      <c r="L620" s="82"/>
      <c r="M620" s="83"/>
      <c r="N620" s="84"/>
      <c r="O620" s="100"/>
    </row>
    <row r="621" spans="2:17" ht="12.9" customHeight="1">
      <c r="B621" s="85"/>
      <c r="C621" s="111"/>
      <c r="D621" s="77"/>
      <c r="E621" s="85"/>
      <c r="F621" s="107"/>
      <c r="G621" s="108"/>
      <c r="H621" s="81"/>
      <c r="I621" s="81"/>
      <c r="J621" s="102"/>
      <c r="K621" s="83"/>
      <c r="L621" s="82"/>
      <c r="M621" s="83"/>
      <c r="N621" s="84"/>
      <c r="O621" s="100"/>
    </row>
    <row r="622" spans="2:17" ht="12.9" customHeight="1">
      <c r="B622" s="85"/>
      <c r="C622" s="111"/>
      <c r="D622" s="77"/>
      <c r="E622" s="86"/>
      <c r="F622" s="107"/>
      <c r="G622" s="108"/>
      <c r="H622" s="81"/>
      <c r="I622" s="81"/>
      <c r="J622" s="102"/>
      <c r="K622" s="83"/>
      <c r="L622" s="82"/>
      <c r="M622" s="83"/>
      <c r="N622" s="84"/>
      <c r="O622" s="100"/>
      <c r="Q622" s="299"/>
    </row>
    <row r="623" spans="2:17" ht="12.9" customHeight="1">
      <c r="B623" s="85"/>
      <c r="C623" s="111"/>
      <c r="D623" s="77"/>
      <c r="E623" s="85" t="s">
        <v>370</v>
      </c>
      <c r="F623" s="104" t="s">
        <v>371</v>
      </c>
      <c r="G623" s="100"/>
      <c r="H623" s="97"/>
      <c r="I623" s="98"/>
      <c r="J623" s="102"/>
      <c r="K623" s="83"/>
      <c r="L623" s="82"/>
      <c r="M623" s="83"/>
      <c r="N623" s="87"/>
      <c r="O623" s="100"/>
      <c r="Q623" s="298"/>
    </row>
    <row r="624" spans="2:17" ht="12.9" customHeight="1">
      <c r="B624" s="85"/>
      <c r="C624" s="111"/>
      <c r="D624" s="77"/>
      <c r="E624" s="85"/>
      <c r="F624" s="104"/>
      <c r="G624" s="100"/>
      <c r="H624" s="97"/>
      <c r="I624" s="98"/>
      <c r="J624" s="102"/>
      <c r="K624" s="83"/>
      <c r="L624" s="82"/>
      <c r="M624" s="83"/>
      <c r="N624" s="87"/>
      <c r="O624" s="100"/>
      <c r="Q624" s="298"/>
    </row>
    <row r="625" spans="2:17" ht="12.9" customHeight="1">
      <c r="B625" s="85"/>
      <c r="C625" s="111"/>
      <c r="D625" s="77"/>
      <c r="E625" s="85"/>
      <c r="F625" s="104" t="s">
        <v>378</v>
      </c>
      <c r="G625" s="100"/>
      <c r="H625" s="97"/>
      <c r="I625" s="98"/>
      <c r="J625" s="102"/>
      <c r="K625" s="83"/>
      <c r="L625" s="82"/>
      <c r="M625" s="83"/>
      <c r="N625" s="87"/>
      <c r="O625" s="100"/>
      <c r="Q625" s="298"/>
    </row>
    <row r="626" spans="2:17" ht="12.9" customHeight="1">
      <c r="B626" s="85"/>
      <c r="C626" s="111"/>
      <c r="D626" s="77"/>
      <c r="E626" s="85"/>
      <c r="F626" s="104"/>
      <c r="G626" s="100"/>
      <c r="H626" s="97"/>
      <c r="I626" s="98"/>
      <c r="J626" s="102"/>
      <c r="K626" s="83"/>
      <c r="L626" s="82"/>
      <c r="M626" s="83"/>
      <c r="N626" s="87"/>
      <c r="O626" s="100"/>
      <c r="Q626" s="298"/>
    </row>
    <row r="627" spans="2:17" ht="12.9" customHeight="1">
      <c r="B627" s="85"/>
      <c r="C627" s="111"/>
      <c r="D627" s="77"/>
      <c r="E627" s="85"/>
      <c r="F627" s="104"/>
      <c r="G627" s="100"/>
      <c r="H627" s="97"/>
      <c r="I627" s="98"/>
      <c r="J627" s="102"/>
      <c r="K627" s="83"/>
      <c r="L627" s="82"/>
      <c r="M627" s="83"/>
      <c r="N627" s="87"/>
      <c r="O627" s="100"/>
      <c r="Q627" s="298"/>
    </row>
    <row r="628" spans="2:17" ht="13.5" customHeight="1" thickBot="1">
      <c r="B628" s="85"/>
      <c r="C628" s="112"/>
      <c r="D628" s="89"/>
      <c r="E628" s="88"/>
      <c r="F628" s="105"/>
      <c r="G628" s="106"/>
      <c r="H628" s="99"/>
      <c r="I628" s="99"/>
      <c r="J628" s="103"/>
      <c r="K628" s="90"/>
      <c r="L628" s="91"/>
      <c r="M628" s="90"/>
      <c r="N628" s="92"/>
      <c r="O628" s="101"/>
    </row>
    <row r="629" spans="2:17" ht="12.9" customHeight="1" thickTop="1">
      <c r="B629" s="79" t="s">
        <v>368</v>
      </c>
      <c r="C629" s="110">
        <v>52</v>
      </c>
      <c r="D629" s="80" t="s">
        <v>123</v>
      </c>
      <c r="E629" s="79" t="s">
        <v>369</v>
      </c>
      <c r="F629" s="107"/>
      <c r="G629" s="108"/>
      <c r="H629" s="81"/>
      <c r="I629" s="81"/>
      <c r="J629" s="102"/>
      <c r="K629" s="83"/>
      <c r="L629" s="82"/>
      <c r="M629" s="83"/>
      <c r="N629" s="84"/>
      <c r="O629" s="100"/>
    </row>
    <row r="630" spans="2:17" ht="12.9" customHeight="1">
      <c r="B630" s="85"/>
      <c r="C630" s="111"/>
      <c r="D630" s="77"/>
      <c r="E630" s="85"/>
      <c r="F630" s="107"/>
      <c r="G630" s="108"/>
      <c r="H630" s="81"/>
      <c r="I630" s="81"/>
      <c r="J630" s="102"/>
      <c r="K630" s="83"/>
      <c r="L630" s="82"/>
      <c r="M630" s="83"/>
      <c r="N630" s="84"/>
      <c r="O630" s="100"/>
    </row>
    <row r="631" spans="2:17" ht="12.9" customHeight="1">
      <c r="B631" s="85"/>
      <c r="C631" s="111"/>
      <c r="D631" s="77"/>
      <c r="E631" s="85"/>
      <c r="F631" s="107"/>
      <c r="G631" s="108"/>
      <c r="H631" s="81"/>
      <c r="I631" s="81"/>
      <c r="J631" s="102"/>
      <c r="K631" s="83"/>
      <c r="L631" s="82"/>
      <c r="M631" s="83"/>
      <c r="N631" s="84"/>
      <c r="O631" s="100"/>
    </row>
    <row r="632" spans="2:17" ht="12.9" customHeight="1">
      <c r="B632" s="85"/>
      <c r="C632" s="111"/>
      <c r="D632" s="77"/>
      <c r="E632" s="85"/>
      <c r="F632" s="107"/>
      <c r="G632" s="108"/>
      <c r="H632" s="81"/>
      <c r="I632" s="81"/>
      <c r="J632" s="102"/>
      <c r="K632" s="83"/>
      <c r="L632" s="82"/>
      <c r="M632" s="83"/>
      <c r="N632" s="84"/>
      <c r="O632" s="100"/>
    </row>
    <row r="633" spans="2:17" ht="12.9" customHeight="1">
      <c r="B633" s="85"/>
      <c r="C633" s="111"/>
      <c r="D633" s="77"/>
      <c r="E633" s="85"/>
      <c r="F633" s="107"/>
      <c r="G633" s="108"/>
      <c r="H633" s="81"/>
      <c r="I633" s="81"/>
      <c r="J633" s="102"/>
      <c r="K633" s="83"/>
      <c r="L633" s="82"/>
      <c r="M633" s="83"/>
      <c r="N633" s="84"/>
      <c r="O633" s="100"/>
    </row>
    <row r="634" spans="2:17" ht="12.9" customHeight="1">
      <c r="B634" s="85"/>
      <c r="C634" s="111"/>
      <c r="D634" s="77"/>
      <c r="E634" s="86"/>
      <c r="F634" s="107"/>
      <c r="G634" s="108"/>
      <c r="H634" s="81"/>
      <c r="I634" s="81"/>
      <c r="J634" s="102"/>
      <c r="K634" s="83"/>
      <c r="L634" s="82"/>
      <c r="M634" s="83"/>
      <c r="N634" s="84"/>
      <c r="O634" s="100"/>
      <c r="Q634" s="299"/>
    </row>
    <row r="635" spans="2:17" ht="12.9" customHeight="1">
      <c r="B635" s="85"/>
      <c r="C635" s="111"/>
      <c r="D635" s="77"/>
      <c r="E635" s="85" t="s">
        <v>370</v>
      </c>
      <c r="F635" s="104" t="s">
        <v>371</v>
      </c>
      <c r="G635" s="100"/>
      <c r="H635" s="97"/>
      <c r="I635" s="98"/>
      <c r="J635" s="102"/>
      <c r="K635" s="83"/>
      <c r="L635" s="82"/>
      <c r="M635" s="83"/>
      <c r="N635" s="87"/>
      <c r="O635" s="100"/>
      <c r="Q635" s="298"/>
    </row>
    <row r="636" spans="2:17" ht="12.9" customHeight="1">
      <c r="B636" s="85"/>
      <c r="C636" s="111"/>
      <c r="D636" s="77"/>
      <c r="E636" s="85"/>
      <c r="F636" s="104"/>
      <c r="G636" s="100"/>
      <c r="H636" s="97"/>
      <c r="I636" s="98"/>
      <c r="J636" s="102"/>
      <c r="K636" s="83"/>
      <c r="L636" s="82"/>
      <c r="M636" s="83"/>
      <c r="N636" s="87"/>
      <c r="O636" s="100"/>
      <c r="Q636" s="298"/>
    </row>
    <row r="637" spans="2:17" ht="12.9" customHeight="1">
      <c r="B637" s="85"/>
      <c r="C637" s="111"/>
      <c r="D637" s="77"/>
      <c r="E637" s="85"/>
      <c r="F637" s="104"/>
      <c r="G637" s="100"/>
      <c r="H637" s="97"/>
      <c r="I637" s="98"/>
      <c r="J637" s="102"/>
      <c r="K637" s="83"/>
      <c r="L637" s="82"/>
      <c r="M637" s="83"/>
      <c r="N637" s="87"/>
      <c r="O637" s="100"/>
      <c r="Q637" s="298"/>
    </row>
    <row r="638" spans="2:17" ht="12.9" customHeight="1">
      <c r="B638" s="85"/>
      <c r="C638" s="111"/>
      <c r="D638" s="77"/>
      <c r="E638" s="85"/>
      <c r="F638" s="104"/>
      <c r="G638" s="100"/>
      <c r="H638" s="97"/>
      <c r="I638" s="98"/>
      <c r="J638" s="102"/>
      <c r="K638" s="83"/>
      <c r="L638" s="82"/>
      <c r="M638" s="83"/>
      <c r="N638" s="87"/>
      <c r="O638" s="100"/>
      <c r="Q638" s="298"/>
    </row>
    <row r="639" spans="2:17" ht="12.9" customHeight="1">
      <c r="B639" s="85"/>
      <c r="C639" s="111"/>
      <c r="D639" s="77"/>
      <c r="E639" s="85"/>
      <c r="F639" s="104"/>
      <c r="G639" s="100"/>
      <c r="H639" s="97"/>
      <c r="I639" s="98"/>
      <c r="J639" s="102"/>
      <c r="K639" s="83"/>
      <c r="L639" s="82"/>
      <c r="M639" s="83"/>
      <c r="N639" s="87"/>
      <c r="O639" s="100"/>
      <c r="Q639" s="298"/>
    </row>
    <row r="640" spans="2:17" ht="13.5" customHeight="1" thickBot="1">
      <c r="B640" s="85"/>
      <c r="C640" s="112"/>
      <c r="D640" s="89"/>
      <c r="E640" s="88"/>
      <c r="F640" s="105"/>
      <c r="G640" s="106"/>
      <c r="H640" s="99"/>
      <c r="I640" s="99"/>
      <c r="J640" s="103"/>
      <c r="K640" s="90"/>
      <c r="L640" s="91"/>
      <c r="M640" s="90"/>
      <c r="N640" s="92"/>
      <c r="O640" s="101"/>
    </row>
    <row r="641" spans="2:17" ht="12.9" customHeight="1" thickTop="1">
      <c r="B641" s="79" t="s">
        <v>368</v>
      </c>
      <c r="C641" s="110">
        <v>53</v>
      </c>
      <c r="D641" s="80" t="s">
        <v>124</v>
      </c>
      <c r="E641" s="79" t="s">
        <v>369</v>
      </c>
      <c r="F641" s="107"/>
      <c r="G641" s="108"/>
      <c r="H641" s="81"/>
      <c r="I641" s="81"/>
      <c r="J641" s="102"/>
      <c r="K641" s="83"/>
      <c r="L641" s="82"/>
      <c r="M641" s="83"/>
      <c r="N641" s="84"/>
      <c r="O641" s="100"/>
    </row>
    <row r="642" spans="2:17" ht="12.9" customHeight="1">
      <c r="B642" s="85"/>
      <c r="C642" s="111"/>
      <c r="D642" s="77"/>
      <c r="E642" s="85"/>
      <c r="F642" s="107"/>
      <c r="G642" s="108"/>
      <c r="H642" s="81"/>
      <c r="I642" s="81"/>
      <c r="J642" s="102"/>
      <c r="K642" s="83"/>
      <c r="L642" s="82"/>
      <c r="M642" s="83"/>
      <c r="N642" s="84"/>
      <c r="O642" s="100"/>
    </row>
    <row r="643" spans="2:17" ht="12.9" customHeight="1">
      <c r="B643" s="85"/>
      <c r="C643" s="111"/>
      <c r="D643" s="77"/>
      <c r="E643" s="85"/>
      <c r="F643" s="107"/>
      <c r="G643" s="108"/>
      <c r="H643" s="81"/>
      <c r="I643" s="81"/>
      <c r="J643" s="102"/>
      <c r="K643" s="83"/>
      <c r="L643" s="82"/>
      <c r="M643" s="83"/>
      <c r="N643" s="84"/>
      <c r="O643" s="100"/>
    </row>
    <row r="644" spans="2:17" ht="12.9" customHeight="1">
      <c r="B644" s="85"/>
      <c r="C644" s="111"/>
      <c r="D644" s="77"/>
      <c r="E644" s="85"/>
      <c r="F644" s="107"/>
      <c r="G644" s="108"/>
      <c r="H644" s="81"/>
      <c r="I644" s="81"/>
      <c r="J644" s="102"/>
      <c r="K644" s="83"/>
      <c r="L644" s="82"/>
      <c r="M644" s="83"/>
      <c r="N644" s="84"/>
      <c r="O644" s="100"/>
    </row>
    <row r="645" spans="2:17" ht="12.9" customHeight="1">
      <c r="B645" s="85"/>
      <c r="C645" s="111"/>
      <c r="D645" s="77"/>
      <c r="E645" s="85"/>
      <c r="F645" s="107"/>
      <c r="G645" s="108"/>
      <c r="H645" s="81"/>
      <c r="I645" s="81"/>
      <c r="J645" s="102"/>
      <c r="K645" s="83"/>
      <c r="L645" s="82"/>
      <c r="M645" s="83"/>
      <c r="N645" s="84"/>
      <c r="O645" s="100"/>
    </row>
    <row r="646" spans="2:17" ht="12.9" customHeight="1">
      <c r="B646" s="85"/>
      <c r="C646" s="111"/>
      <c r="D646" s="77"/>
      <c r="E646" s="86"/>
      <c r="F646" s="107"/>
      <c r="G646" s="108"/>
      <c r="H646" s="81"/>
      <c r="I646" s="81"/>
      <c r="J646" s="102"/>
      <c r="K646" s="83"/>
      <c r="L646" s="82"/>
      <c r="M646" s="83"/>
      <c r="N646" s="84"/>
      <c r="O646" s="100"/>
      <c r="Q646" s="299"/>
    </row>
    <row r="647" spans="2:17" ht="12.9" customHeight="1">
      <c r="B647" s="85"/>
      <c r="C647" s="111"/>
      <c r="D647" s="77"/>
      <c r="E647" s="85" t="s">
        <v>370</v>
      </c>
      <c r="F647" s="104" t="s">
        <v>371</v>
      </c>
      <c r="G647" s="100"/>
      <c r="H647" s="97"/>
      <c r="I647" s="98"/>
      <c r="J647" s="102"/>
      <c r="K647" s="83"/>
      <c r="L647" s="82"/>
      <c r="M647" s="83"/>
      <c r="N647" s="87"/>
      <c r="O647" s="100"/>
      <c r="Q647" s="298"/>
    </row>
    <row r="648" spans="2:17" ht="12.9" customHeight="1">
      <c r="B648" s="85"/>
      <c r="C648" s="111"/>
      <c r="D648" s="77"/>
      <c r="E648" s="85"/>
      <c r="F648" s="104"/>
      <c r="G648" s="100"/>
      <c r="H648" s="97"/>
      <c r="I648" s="98"/>
      <c r="J648" s="102"/>
      <c r="K648" s="83"/>
      <c r="L648" s="82"/>
      <c r="M648" s="83"/>
      <c r="N648" s="87"/>
      <c r="O648" s="100"/>
      <c r="Q648" s="298"/>
    </row>
    <row r="649" spans="2:17" ht="12.9" customHeight="1">
      <c r="B649" s="85"/>
      <c r="C649" s="111"/>
      <c r="D649" s="77"/>
      <c r="E649" s="85"/>
      <c r="F649" s="104"/>
      <c r="G649" s="100"/>
      <c r="H649" s="97"/>
      <c r="I649" s="98"/>
      <c r="J649" s="102"/>
      <c r="K649" s="83"/>
      <c r="L649" s="82"/>
      <c r="M649" s="83"/>
      <c r="N649" s="87"/>
      <c r="O649" s="100"/>
      <c r="Q649" s="298"/>
    </row>
    <row r="650" spans="2:17" ht="12.9" customHeight="1">
      <c r="B650" s="85"/>
      <c r="C650" s="111"/>
      <c r="D650" s="77"/>
      <c r="E650" s="85"/>
      <c r="F650" s="104"/>
      <c r="G650" s="100"/>
      <c r="H650" s="97"/>
      <c r="I650" s="98"/>
      <c r="J650" s="102"/>
      <c r="K650" s="83"/>
      <c r="L650" s="82"/>
      <c r="M650" s="83"/>
      <c r="N650" s="87"/>
      <c r="O650" s="100"/>
      <c r="Q650" s="298"/>
    </row>
    <row r="651" spans="2:17" ht="12.9" customHeight="1">
      <c r="B651" s="85"/>
      <c r="C651" s="111"/>
      <c r="D651" s="77"/>
      <c r="E651" s="85"/>
      <c r="F651" s="104"/>
      <c r="G651" s="100"/>
      <c r="H651" s="97"/>
      <c r="I651" s="98"/>
      <c r="J651" s="102"/>
      <c r="K651" s="83"/>
      <c r="L651" s="82"/>
      <c r="M651" s="83"/>
      <c r="N651" s="87"/>
      <c r="O651" s="100"/>
      <c r="Q651" s="298"/>
    </row>
    <row r="652" spans="2:17" ht="13.5" customHeight="1" thickBot="1">
      <c r="B652" s="85"/>
      <c r="C652" s="112"/>
      <c r="D652" s="89"/>
      <c r="E652" s="88"/>
      <c r="F652" s="105"/>
      <c r="G652" s="106"/>
      <c r="H652" s="99"/>
      <c r="I652" s="99"/>
      <c r="J652" s="103"/>
      <c r="K652" s="90"/>
      <c r="L652" s="91"/>
      <c r="M652" s="90"/>
      <c r="N652" s="92"/>
      <c r="O652" s="101"/>
    </row>
    <row r="653" spans="2:17" ht="12.9" customHeight="1" thickTop="1">
      <c r="B653" s="79" t="s">
        <v>368</v>
      </c>
      <c r="C653" s="110">
        <v>54</v>
      </c>
      <c r="D653" s="80" t="s">
        <v>125</v>
      </c>
      <c r="E653" s="79" t="s">
        <v>369</v>
      </c>
      <c r="F653" s="107"/>
      <c r="G653" s="108"/>
      <c r="H653" s="81"/>
      <c r="I653" s="81"/>
      <c r="J653" s="102"/>
      <c r="K653" s="83"/>
      <c r="L653" s="82"/>
      <c r="M653" s="83"/>
      <c r="N653" s="84"/>
      <c r="O653" s="100"/>
    </row>
    <row r="654" spans="2:17" ht="12.9" customHeight="1">
      <c r="B654" s="85"/>
      <c r="C654" s="111"/>
      <c r="D654" s="77"/>
      <c r="E654" s="85"/>
      <c r="F654" s="107"/>
      <c r="G654" s="108"/>
      <c r="H654" s="81"/>
      <c r="I654" s="81"/>
      <c r="J654" s="102"/>
      <c r="K654" s="83"/>
      <c r="L654" s="82"/>
      <c r="M654" s="83"/>
      <c r="N654" s="84"/>
      <c r="O654" s="100"/>
    </row>
    <row r="655" spans="2:17" ht="12.9" customHeight="1">
      <c r="B655" s="85"/>
      <c r="C655" s="111"/>
      <c r="D655" s="77"/>
      <c r="E655" s="85"/>
      <c r="F655" s="107"/>
      <c r="G655" s="108"/>
      <c r="H655" s="81"/>
      <c r="I655" s="81"/>
      <c r="J655" s="102"/>
      <c r="K655" s="83"/>
      <c r="L655" s="82"/>
      <c r="M655" s="83"/>
      <c r="N655" s="84"/>
      <c r="O655" s="100"/>
    </row>
    <row r="656" spans="2:17" ht="12.9" customHeight="1">
      <c r="B656" s="85"/>
      <c r="C656" s="111"/>
      <c r="D656" s="77"/>
      <c r="E656" s="85"/>
      <c r="F656" s="107"/>
      <c r="G656" s="108"/>
      <c r="H656" s="81"/>
      <c r="I656" s="81"/>
      <c r="J656" s="102"/>
      <c r="K656" s="83"/>
      <c r="L656" s="82"/>
      <c r="M656" s="83"/>
      <c r="N656" s="84"/>
      <c r="O656" s="100"/>
    </row>
    <row r="657" spans="2:17" ht="12.9" customHeight="1">
      <c r="B657" s="85"/>
      <c r="C657" s="111"/>
      <c r="D657" s="77"/>
      <c r="E657" s="85"/>
      <c r="F657" s="107"/>
      <c r="G657" s="108"/>
      <c r="H657" s="81"/>
      <c r="I657" s="81"/>
      <c r="J657" s="102"/>
      <c r="K657" s="83"/>
      <c r="L657" s="82"/>
      <c r="M657" s="83"/>
      <c r="N657" s="84"/>
      <c r="O657" s="100"/>
    </row>
    <row r="658" spans="2:17" ht="12.9" customHeight="1">
      <c r="B658" s="85"/>
      <c r="C658" s="111"/>
      <c r="D658" s="77"/>
      <c r="E658" s="86"/>
      <c r="F658" s="107"/>
      <c r="G658" s="108"/>
      <c r="H658" s="81"/>
      <c r="I658" s="81"/>
      <c r="J658" s="102"/>
      <c r="K658" s="83"/>
      <c r="L658" s="82"/>
      <c r="M658" s="83"/>
      <c r="N658" s="84"/>
      <c r="O658" s="100"/>
      <c r="Q658" s="299"/>
    </row>
    <row r="659" spans="2:17" ht="12.9" customHeight="1">
      <c r="B659" s="85"/>
      <c r="C659" s="111"/>
      <c r="D659" s="77"/>
      <c r="E659" s="85" t="s">
        <v>370</v>
      </c>
      <c r="F659" s="104" t="s">
        <v>371</v>
      </c>
      <c r="G659" s="100"/>
      <c r="H659" s="97"/>
      <c r="I659" s="98"/>
      <c r="J659" s="102"/>
      <c r="K659" s="83"/>
      <c r="L659" s="82"/>
      <c r="M659" s="83"/>
      <c r="N659" s="87"/>
      <c r="O659" s="100"/>
      <c r="Q659" s="298"/>
    </row>
    <row r="660" spans="2:17" ht="12.9" customHeight="1">
      <c r="B660" s="85"/>
      <c r="C660" s="111"/>
      <c r="D660" s="77"/>
      <c r="E660" s="85"/>
      <c r="F660" s="104"/>
      <c r="G660" s="100"/>
      <c r="H660" s="97"/>
      <c r="I660" s="98"/>
      <c r="J660" s="102"/>
      <c r="K660" s="83"/>
      <c r="L660" s="82"/>
      <c r="M660" s="83"/>
      <c r="N660" s="87"/>
      <c r="O660" s="100"/>
      <c r="Q660" s="298"/>
    </row>
    <row r="661" spans="2:17" ht="12.9" customHeight="1">
      <c r="B661" s="85"/>
      <c r="C661" s="111"/>
      <c r="D661" s="77"/>
      <c r="E661" s="85"/>
      <c r="F661" s="104"/>
      <c r="G661" s="100"/>
      <c r="H661" s="97"/>
      <c r="I661" s="98"/>
      <c r="J661" s="102"/>
      <c r="K661" s="83"/>
      <c r="L661" s="82"/>
      <c r="M661" s="83"/>
      <c r="N661" s="87"/>
      <c r="O661" s="100"/>
      <c r="Q661" s="298"/>
    </row>
    <row r="662" spans="2:17" ht="12.9" customHeight="1">
      <c r="B662" s="85"/>
      <c r="C662" s="111"/>
      <c r="D662" s="77"/>
      <c r="E662" s="85"/>
      <c r="F662" s="104"/>
      <c r="G662" s="100"/>
      <c r="H662" s="97"/>
      <c r="I662" s="98"/>
      <c r="J662" s="102"/>
      <c r="K662" s="83"/>
      <c r="L662" s="82"/>
      <c r="M662" s="83"/>
      <c r="N662" s="87"/>
      <c r="O662" s="100"/>
      <c r="Q662" s="298"/>
    </row>
    <row r="663" spans="2:17" ht="12.9" customHeight="1">
      <c r="B663" s="85"/>
      <c r="C663" s="111"/>
      <c r="D663" s="77"/>
      <c r="E663" s="85"/>
      <c r="F663" s="104"/>
      <c r="G663" s="100"/>
      <c r="H663" s="97"/>
      <c r="I663" s="98"/>
      <c r="J663" s="102"/>
      <c r="K663" s="83"/>
      <c r="L663" s="82"/>
      <c r="M663" s="83"/>
      <c r="N663" s="87"/>
      <c r="O663" s="100"/>
      <c r="Q663" s="298"/>
    </row>
    <row r="664" spans="2:17" ht="13.5" customHeight="1" thickBot="1">
      <c r="B664" s="85"/>
      <c r="C664" s="112"/>
      <c r="D664" s="89"/>
      <c r="E664" s="88"/>
      <c r="F664" s="105"/>
      <c r="G664" s="106"/>
      <c r="H664" s="99"/>
      <c r="I664" s="99"/>
      <c r="J664" s="103"/>
      <c r="K664" s="90"/>
      <c r="L664" s="91"/>
      <c r="M664" s="90"/>
      <c r="N664" s="92"/>
      <c r="O664" s="101"/>
    </row>
    <row r="665" spans="2:17" ht="12.9" customHeight="1" thickTop="1">
      <c r="B665" s="79" t="s">
        <v>368</v>
      </c>
      <c r="C665" s="110">
        <v>55</v>
      </c>
      <c r="D665" s="80" t="s">
        <v>126</v>
      </c>
      <c r="E665" s="79" t="s">
        <v>369</v>
      </c>
      <c r="F665" s="107"/>
      <c r="G665" s="108"/>
      <c r="H665" s="81"/>
      <c r="I665" s="81"/>
      <c r="J665" s="102"/>
      <c r="K665" s="83"/>
      <c r="L665" s="82"/>
      <c r="M665" s="83"/>
      <c r="N665" s="84"/>
      <c r="O665" s="100"/>
    </row>
    <row r="666" spans="2:17" ht="12.9" customHeight="1">
      <c r="B666" s="85"/>
      <c r="C666" s="111"/>
      <c r="D666" s="77"/>
      <c r="E666" s="85"/>
      <c r="F666" s="107"/>
      <c r="G666" s="108"/>
      <c r="H666" s="81"/>
      <c r="I666" s="81"/>
      <c r="J666" s="102"/>
      <c r="K666" s="83"/>
      <c r="L666" s="82"/>
      <c r="M666" s="83"/>
      <c r="N666" s="84"/>
      <c r="O666" s="100"/>
    </row>
    <row r="667" spans="2:17" ht="12.9" customHeight="1">
      <c r="B667" s="85"/>
      <c r="C667" s="111"/>
      <c r="D667" s="77"/>
      <c r="E667" s="85"/>
      <c r="F667" s="107"/>
      <c r="G667" s="108"/>
      <c r="H667" s="81"/>
      <c r="I667" s="81"/>
      <c r="J667" s="102"/>
      <c r="K667" s="83"/>
      <c r="L667" s="82"/>
      <c r="M667" s="83"/>
      <c r="N667" s="84"/>
      <c r="O667" s="100"/>
    </row>
    <row r="668" spans="2:17" ht="12.9" customHeight="1">
      <c r="B668" s="85"/>
      <c r="C668" s="111"/>
      <c r="D668" s="77"/>
      <c r="E668" s="85"/>
      <c r="F668" s="107"/>
      <c r="G668" s="108"/>
      <c r="H668" s="81"/>
      <c r="I668" s="81"/>
      <c r="J668" s="102"/>
      <c r="K668" s="83"/>
      <c r="L668" s="82"/>
      <c r="M668" s="83"/>
      <c r="N668" s="84"/>
      <c r="O668" s="100"/>
    </row>
    <row r="669" spans="2:17" ht="12.9" customHeight="1">
      <c r="B669" s="85"/>
      <c r="C669" s="111"/>
      <c r="D669" s="77"/>
      <c r="E669" s="85"/>
      <c r="F669" s="107"/>
      <c r="G669" s="108"/>
      <c r="H669" s="81"/>
      <c r="I669" s="81"/>
      <c r="J669" s="102"/>
      <c r="K669" s="83"/>
      <c r="L669" s="82"/>
      <c r="M669" s="83"/>
      <c r="N669" s="84"/>
      <c r="O669" s="100"/>
    </row>
    <row r="670" spans="2:17" ht="12.9" customHeight="1">
      <c r="B670" s="85"/>
      <c r="C670" s="111"/>
      <c r="D670" s="77"/>
      <c r="E670" s="86"/>
      <c r="F670" s="107"/>
      <c r="G670" s="108"/>
      <c r="H670" s="81"/>
      <c r="I670" s="81"/>
      <c r="J670" s="102"/>
      <c r="K670" s="83"/>
      <c r="L670" s="82"/>
      <c r="M670" s="83"/>
      <c r="N670" s="84"/>
      <c r="O670" s="100"/>
      <c r="Q670" s="299"/>
    </row>
    <row r="671" spans="2:17" ht="12.9" customHeight="1">
      <c r="B671" s="85"/>
      <c r="C671" s="111"/>
      <c r="D671" s="77"/>
      <c r="E671" s="85" t="s">
        <v>370</v>
      </c>
      <c r="F671" s="104" t="s">
        <v>371</v>
      </c>
      <c r="G671" s="100"/>
      <c r="H671" s="97"/>
      <c r="I671" s="98"/>
      <c r="J671" s="102"/>
      <c r="K671" s="83"/>
      <c r="L671" s="82"/>
      <c r="M671" s="83"/>
      <c r="N671" s="87"/>
      <c r="O671" s="100"/>
      <c r="Q671" s="298"/>
    </row>
    <row r="672" spans="2:17" ht="12.9" customHeight="1">
      <c r="B672" s="85"/>
      <c r="C672" s="111"/>
      <c r="D672" s="77"/>
      <c r="E672" s="85"/>
      <c r="F672" s="104"/>
      <c r="G672" s="100"/>
      <c r="H672" s="97"/>
      <c r="I672" s="98"/>
      <c r="J672" s="102"/>
      <c r="K672" s="83"/>
      <c r="L672" s="82"/>
      <c r="M672" s="83"/>
      <c r="N672" s="87"/>
      <c r="O672" s="100"/>
      <c r="Q672" s="298"/>
    </row>
    <row r="673" spans="2:17" ht="12.9" customHeight="1">
      <c r="B673" s="85"/>
      <c r="C673" s="111"/>
      <c r="D673" s="77"/>
      <c r="E673" s="85"/>
      <c r="F673" s="104"/>
      <c r="G673" s="100"/>
      <c r="H673" s="97"/>
      <c r="I673" s="98"/>
      <c r="J673" s="102"/>
      <c r="K673" s="83"/>
      <c r="L673" s="82"/>
      <c r="M673" s="83"/>
      <c r="N673" s="87"/>
      <c r="O673" s="100"/>
      <c r="Q673" s="298"/>
    </row>
    <row r="674" spans="2:17" ht="12.9" customHeight="1">
      <c r="B674" s="85"/>
      <c r="C674" s="111"/>
      <c r="D674" s="77"/>
      <c r="E674" s="85"/>
      <c r="F674" s="104"/>
      <c r="G674" s="100"/>
      <c r="H674" s="97"/>
      <c r="I674" s="98"/>
      <c r="J674" s="102"/>
      <c r="K674" s="83"/>
      <c r="L674" s="82"/>
      <c r="M674" s="83"/>
      <c r="N674" s="87"/>
      <c r="O674" s="100"/>
      <c r="Q674" s="298"/>
    </row>
    <row r="675" spans="2:17" ht="12.9" customHeight="1">
      <c r="B675" s="85"/>
      <c r="C675" s="111"/>
      <c r="D675" s="77"/>
      <c r="E675" s="85"/>
      <c r="F675" s="104"/>
      <c r="G675" s="100"/>
      <c r="H675" s="97"/>
      <c r="I675" s="98"/>
      <c r="J675" s="102"/>
      <c r="K675" s="83"/>
      <c r="L675" s="82"/>
      <c r="M675" s="83"/>
      <c r="N675" s="87"/>
      <c r="O675" s="100"/>
      <c r="Q675" s="298"/>
    </row>
    <row r="676" spans="2:17" ht="13.5" customHeight="1" thickBot="1">
      <c r="B676" s="85"/>
      <c r="C676" s="112"/>
      <c r="D676" s="89"/>
      <c r="E676" s="88"/>
      <c r="F676" s="105"/>
      <c r="G676" s="106"/>
      <c r="H676" s="99"/>
      <c r="I676" s="99"/>
      <c r="J676" s="103"/>
      <c r="K676" s="90"/>
      <c r="L676" s="91"/>
      <c r="M676" s="90"/>
      <c r="N676" s="92"/>
      <c r="O676" s="101"/>
    </row>
    <row r="677" spans="2:17" ht="12.9" customHeight="1" thickTop="1">
      <c r="B677" s="79" t="s">
        <v>368</v>
      </c>
      <c r="C677" s="110">
        <v>56</v>
      </c>
      <c r="D677" s="80" t="s">
        <v>127</v>
      </c>
      <c r="E677" s="79" t="s">
        <v>369</v>
      </c>
      <c r="F677" s="107"/>
      <c r="G677" s="108"/>
      <c r="H677" s="81"/>
      <c r="I677" s="81"/>
      <c r="J677" s="102"/>
      <c r="K677" s="83"/>
      <c r="L677" s="82"/>
      <c r="M677" s="83"/>
      <c r="N677" s="84"/>
      <c r="O677" s="100"/>
    </row>
    <row r="678" spans="2:17" ht="12.9" customHeight="1">
      <c r="B678" s="85"/>
      <c r="C678" s="111"/>
      <c r="D678" s="77"/>
      <c r="E678" s="85"/>
      <c r="F678" s="107"/>
      <c r="G678" s="108"/>
      <c r="H678" s="81"/>
      <c r="I678" s="81"/>
      <c r="J678" s="102"/>
      <c r="K678" s="83"/>
      <c r="L678" s="82"/>
      <c r="M678" s="83"/>
      <c r="N678" s="84"/>
      <c r="O678" s="100"/>
    </row>
    <row r="679" spans="2:17" ht="12.9" customHeight="1">
      <c r="B679" s="85"/>
      <c r="C679" s="111"/>
      <c r="D679" s="77"/>
      <c r="E679" s="85"/>
      <c r="F679" s="107"/>
      <c r="G679" s="108"/>
      <c r="H679" s="81"/>
      <c r="I679" s="81"/>
      <c r="J679" s="102"/>
      <c r="K679" s="83"/>
      <c r="L679" s="82"/>
      <c r="M679" s="83"/>
      <c r="N679" s="84"/>
      <c r="O679" s="100"/>
    </row>
    <row r="680" spans="2:17" ht="12.9" customHeight="1">
      <c r="B680" s="85"/>
      <c r="C680" s="111"/>
      <c r="D680" s="77"/>
      <c r="E680" s="85"/>
      <c r="F680" s="107"/>
      <c r="G680" s="108"/>
      <c r="H680" s="81"/>
      <c r="I680" s="81"/>
      <c r="J680" s="102"/>
      <c r="K680" s="83"/>
      <c r="L680" s="82"/>
      <c r="M680" s="83"/>
      <c r="N680" s="84"/>
      <c r="O680" s="100"/>
    </row>
    <row r="681" spans="2:17" ht="12.9" customHeight="1">
      <c r="B681" s="85"/>
      <c r="C681" s="111"/>
      <c r="D681" s="77"/>
      <c r="E681" s="85"/>
      <c r="F681" s="107"/>
      <c r="G681" s="108"/>
      <c r="H681" s="81"/>
      <c r="I681" s="81"/>
      <c r="J681" s="102"/>
      <c r="K681" s="83"/>
      <c r="L681" s="82"/>
      <c r="M681" s="83"/>
      <c r="N681" s="84"/>
      <c r="O681" s="100"/>
    </row>
    <row r="682" spans="2:17" ht="12.9" customHeight="1">
      <c r="B682" s="85"/>
      <c r="C682" s="111"/>
      <c r="D682" s="77"/>
      <c r="E682" s="86"/>
      <c r="F682" s="107"/>
      <c r="G682" s="108"/>
      <c r="H682" s="81"/>
      <c r="I682" s="81"/>
      <c r="J682" s="102"/>
      <c r="K682" s="83"/>
      <c r="L682" s="82"/>
      <c r="M682" s="83"/>
      <c r="N682" s="84"/>
      <c r="O682" s="100"/>
      <c r="Q682" s="299"/>
    </row>
    <row r="683" spans="2:17" ht="12.9" customHeight="1">
      <c r="B683" s="85"/>
      <c r="C683" s="111"/>
      <c r="D683" s="77"/>
      <c r="E683" s="85" t="s">
        <v>370</v>
      </c>
      <c r="F683" s="104" t="s">
        <v>371</v>
      </c>
      <c r="G683" s="100"/>
      <c r="H683" s="97"/>
      <c r="I683" s="98"/>
      <c r="J683" s="102"/>
      <c r="K683" s="83"/>
      <c r="L683" s="82"/>
      <c r="M683" s="83"/>
      <c r="N683" s="87"/>
      <c r="O683" s="100"/>
      <c r="Q683" s="298"/>
    </row>
    <row r="684" spans="2:17" ht="12.9" customHeight="1">
      <c r="B684" s="85"/>
      <c r="C684" s="111"/>
      <c r="D684" s="77"/>
      <c r="E684" s="85"/>
      <c r="F684" s="104"/>
      <c r="G684" s="100"/>
      <c r="H684" s="97"/>
      <c r="I684" s="98"/>
      <c r="J684" s="102"/>
      <c r="K684" s="83"/>
      <c r="L684" s="82"/>
      <c r="M684" s="83"/>
      <c r="N684" s="87"/>
      <c r="O684" s="100"/>
      <c r="Q684" s="298"/>
    </row>
    <row r="685" spans="2:17" ht="12.9" customHeight="1">
      <c r="B685" s="85"/>
      <c r="C685" s="111"/>
      <c r="D685" s="77"/>
      <c r="E685" s="85"/>
      <c r="F685" s="104"/>
      <c r="G685" s="100"/>
      <c r="H685" s="97"/>
      <c r="I685" s="98"/>
      <c r="J685" s="102"/>
      <c r="K685" s="83"/>
      <c r="L685" s="82"/>
      <c r="M685" s="83"/>
      <c r="N685" s="87"/>
      <c r="O685" s="100"/>
      <c r="Q685" s="298"/>
    </row>
    <row r="686" spans="2:17" ht="12.9" customHeight="1">
      <c r="B686" s="85"/>
      <c r="C686" s="111"/>
      <c r="D686" s="77"/>
      <c r="E686" s="85"/>
      <c r="F686" s="104"/>
      <c r="G686" s="100"/>
      <c r="H686" s="97"/>
      <c r="I686" s="98"/>
      <c r="J686" s="102"/>
      <c r="K686" s="83"/>
      <c r="L686" s="82"/>
      <c r="M686" s="83"/>
      <c r="N686" s="87"/>
      <c r="O686" s="100"/>
      <c r="Q686" s="298"/>
    </row>
    <row r="687" spans="2:17" ht="12.9" customHeight="1">
      <c r="B687" s="85"/>
      <c r="C687" s="111"/>
      <c r="D687" s="77"/>
      <c r="E687" s="85"/>
      <c r="F687" s="104"/>
      <c r="G687" s="100"/>
      <c r="H687" s="97"/>
      <c r="I687" s="98"/>
      <c r="J687" s="102"/>
      <c r="K687" s="83"/>
      <c r="L687" s="82"/>
      <c r="M687" s="83"/>
      <c r="N687" s="87"/>
      <c r="O687" s="100"/>
      <c r="Q687" s="298"/>
    </row>
    <row r="688" spans="2:17" ht="13.5" customHeight="1" thickBot="1">
      <c r="B688" s="85"/>
      <c r="C688" s="112"/>
      <c r="D688" s="89"/>
      <c r="E688" s="88"/>
      <c r="F688" s="105"/>
      <c r="G688" s="106"/>
      <c r="H688" s="99"/>
      <c r="I688" s="99"/>
      <c r="J688" s="103"/>
      <c r="K688" s="90"/>
      <c r="L688" s="91"/>
      <c r="M688" s="90"/>
      <c r="N688" s="92"/>
      <c r="O688" s="101"/>
    </row>
    <row r="689" spans="2:17" ht="12.9" customHeight="1" thickTop="1">
      <c r="B689" s="79" t="s">
        <v>368</v>
      </c>
      <c r="C689" s="110">
        <v>57</v>
      </c>
      <c r="D689" s="80" t="s">
        <v>128</v>
      </c>
      <c r="E689" s="79" t="s">
        <v>369</v>
      </c>
      <c r="F689" s="107"/>
      <c r="G689" s="108"/>
      <c r="H689" s="81"/>
      <c r="I689" s="81"/>
      <c r="J689" s="102"/>
      <c r="K689" s="83"/>
      <c r="L689" s="82"/>
      <c r="M689" s="83"/>
      <c r="N689" s="84"/>
      <c r="O689" s="100"/>
    </row>
    <row r="690" spans="2:17" ht="12.9" customHeight="1">
      <c r="B690" s="85"/>
      <c r="C690" s="111"/>
      <c r="D690" s="77"/>
      <c r="E690" s="85"/>
      <c r="F690" s="107"/>
      <c r="G690" s="108"/>
      <c r="H690" s="81"/>
      <c r="I690" s="81"/>
      <c r="J690" s="102"/>
      <c r="K690" s="83"/>
      <c r="L690" s="82"/>
      <c r="M690" s="83"/>
      <c r="N690" s="84"/>
      <c r="O690" s="100"/>
    </row>
    <row r="691" spans="2:17" ht="12.9" customHeight="1">
      <c r="B691" s="85"/>
      <c r="C691" s="111"/>
      <c r="D691" s="77"/>
      <c r="E691" s="85"/>
      <c r="F691" s="107"/>
      <c r="G691" s="108"/>
      <c r="H691" s="81"/>
      <c r="I691" s="81"/>
      <c r="J691" s="102"/>
      <c r="K691" s="83"/>
      <c r="L691" s="82"/>
      <c r="M691" s="83"/>
      <c r="N691" s="84"/>
      <c r="O691" s="100"/>
    </row>
    <row r="692" spans="2:17" ht="12.9" customHeight="1">
      <c r="B692" s="85"/>
      <c r="C692" s="111"/>
      <c r="D692" s="77"/>
      <c r="E692" s="85"/>
      <c r="F692" s="107"/>
      <c r="G692" s="108"/>
      <c r="H692" s="81"/>
      <c r="I692" s="81"/>
      <c r="J692" s="102"/>
      <c r="K692" s="83"/>
      <c r="L692" s="82"/>
      <c r="M692" s="83"/>
      <c r="N692" s="84"/>
      <c r="O692" s="100"/>
    </row>
    <row r="693" spans="2:17" ht="12.9" customHeight="1">
      <c r="B693" s="85"/>
      <c r="C693" s="111"/>
      <c r="D693" s="77"/>
      <c r="E693" s="85"/>
      <c r="F693" s="107"/>
      <c r="G693" s="108"/>
      <c r="H693" s="81"/>
      <c r="I693" s="81"/>
      <c r="J693" s="102"/>
      <c r="K693" s="83"/>
      <c r="L693" s="82"/>
      <c r="M693" s="83"/>
      <c r="N693" s="84"/>
      <c r="O693" s="100"/>
    </row>
    <row r="694" spans="2:17" ht="12.9" customHeight="1">
      <c r="B694" s="85"/>
      <c r="C694" s="111"/>
      <c r="D694" s="77"/>
      <c r="E694" s="86"/>
      <c r="F694" s="107"/>
      <c r="G694" s="108"/>
      <c r="H694" s="81"/>
      <c r="I694" s="81"/>
      <c r="J694" s="102"/>
      <c r="K694" s="83"/>
      <c r="L694" s="82"/>
      <c r="M694" s="83"/>
      <c r="N694" s="84"/>
      <c r="O694" s="100"/>
      <c r="Q694" s="299"/>
    </row>
    <row r="695" spans="2:17" ht="12.9" customHeight="1">
      <c r="B695" s="85"/>
      <c r="C695" s="111"/>
      <c r="D695" s="77"/>
      <c r="E695" s="85" t="s">
        <v>370</v>
      </c>
      <c r="F695" s="104" t="s">
        <v>371</v>
      </c>
      <c r="G695" s="100"/>
      <c r="H695" s="97"/>
      <c r="I695" s="98"/>
      <c r="J695" s="102"/>
      <c r="K695" s="83"/>
      <c r="L695" s="82"/>
      <c r="M695" s="83"/>
      <c r="N695" s="87"/>
      <c r="O695" s="100"/>
      <c r="Q695" s="298"/>
    </row>
    <row r="696" spans="2:17" ht="12.9" customHeight="1">
      <c r="B696" s="85"/>
      <c r="C696" s="111"/>
      <c r="D696" s="77"/>
      <c r="E696" s="85"/>
      <c r="F696" s="104"/>
      <c r="G696" s="100"/>
      <c r="H696" s="97"/>
      <c r="I696" s="98"/>
      <c r="J696" s="102"/>
      <c r="K696" s="83"/>
      <c r="L696" s="82"/>
      <c r="M696" s="83"/>
      <c r="N696" s="87"/>
      <c r="O696" s="100"/>
      <c r="Q696" s="298"/>
    </row>
    <row r="697" spans="2:17" ht="12.9" customHeight="1">
      <c r="B697" s="85"/>
      <c r="C697" s="111"/>
      <c r="D697" s="77"/>
      <c r="E697" s="85"/>
      <c r="F697" s="104"/>
      <c r="G697" s="100"/>
      <c r="H697" s="97"/>
      <c r="I697" s="98"/>
      <c r="J697" s="102"/>
      <c r="K697" s="83"/>
      <c r="L697" s="82"/>
      <c r="M697" s="83"/>
      <c r="N697" s="87"/>
      <c r="O697" s="100"/>
      <c r="Q697" s="298"/>
    </row>
    <row r="698" spans="2:17" ht="12.9" customHeight="1">
      <c r="B698" s="85"/>
      <c r="C698" s="111"/>
      <c r="D698" s="77"/>
      <c r="E698" s="85"/>
      <c r="F698" s="104"/>
      <c r="G698" s="100"/>
      <c r="H698" s="97"/>
      <c r="I698" s="98"/>
      <c r="J698" s="102"/>
      <c r="K698" s="83"/>
      <c r="L698" s="82"/>
      <c r="M698" s="83"/>
      <c r="N698" s="87"/>
      <c r="O698" s="100"/>
      <c r="Q698" s="298"/>
    </row>
    <row r="699" spans="2:17" ht="12.9" customHeight="1">
      <c r="B699" s="85"/>
      <c r="C699" s="111"/>
      <c r="D699" s="77"/>
      <c r="E699" s="85"/>
      <c r="F699" s="104"/>
      <c r="G699" s="100"/>
      <c r="H699" s="97"/>
      <c r="I699" s="98"/>
      <c r="J699" s="102"/>
      <c r="K699" s="83"/>
      <c r="L699" s="82"/>
      <c r="M699" s="83"/>
      <c r="N699" s="87"/>
      <c r="O699" s="100"/>
      <c r="Q699" s="298"/>
    </row>
    <row r="700" spans="2:17" ht="13.5" customHeight="1" thickBot="1">
      <c r="B700" s="85"/>
      <c r="C700" s="112"/>
      <c r="D700" s="89"/>
      <c r="E700" s="88"/>
      <c r="F700" s="105"/>
      <c r="G700" s="106"/>
      <c r="H700" s="99"/>
      <c r="I700" s="99"/>
      <c r="J700" s="103"/>
      <c r="K700" s="90"/>
      <c r="L700" s="91"/>
      <c r="M700" s="90"/>
      <c r="N700" s="92"/>
      <c r="O700" s="101"/>
    </row>
    <row r="701" spans="2:17" ht="12.9" customHeight="1" thickTop="1">
      <c r="B701" s="79" t="s">
        <v>368</v>
      </c>
      <c r="C701" s="110">
        <v>58</v>
      </c>
      <c r="D701" s="80" t="s">
        <v>129</v>
      </c>
      <c r="E701" s="79" t="s">
        <v>369</v>
      </c>
      <c r="F701" s="107"/>
      <c r="G701" s="108"/>
      <c r="H701" s="81"/>
      <c r="I701" s="81"/>
      <c r="J701" s="102"/>
      <c r="K701" s="83"/>
      <c r="L701" s="82"/>
      <c r="M701" s="83"/>
      <c r="N701" s="84"/>
      <c r="O701" s="100"/>
    </row>
    <row r="702" spans="2:17" ht="12.9" customHeight="1">
      <c r="B702" s="85"/>
      <c r="C702" s="111"/>
      <c r="D702" s="77"/>
      <c r="E702" s="85"/>
      <c r="F702" s="107"/>
      <c r="G702" s="108"/>
      <c r="H702" s="81"/>
      <c r="I702" s="81"/>
      <c r="J702" s="102"/>
      <c r="K702" s="83"/>
      <c r="L702" s="82"/>
      <c r="M702" s="83"/>
      <c r="N702" s="84"/>
      <c r="O702" s="100"/>
    </row>
    <row r="703" spans="2:17" ht="12.9" customHeight="1">
      <c r="B703" s="85"/>
      <c r="C703" s="111"/>
      <c r="D703" s="77"/>
      <c r="E703" s="85"/>
      <c r="F703" s="107"/>
      <c r="G703" s="108"/>
      <c r="H703" s="81"/>
      <c r="I703" s="81"/>
      <c r="J703" s="102"/>
      <c r="K703" s="83"/>
      <c r="L703" s="82"/>
      <c r="M703" s="83"/>
      <c r="N703" s="84"/>
      <c r="O703" s="100"/>
    </row>
    <row r="704" spans="2:17" ht="12.9" customHeight="1">
      <c r="B704" s="85"/>
      <c r="C704" s="111"/>
      <c r="D704" s="77"/>
      <c r="E704" s="85"/>
      <c r="F704" s="107"/>
      <c r="G704" s="108"/>
      <c r="H704" s="81"/>
      <c r="I704" s="81"/>
      <c r="J704" s="102"/>
      <c r="K704" s="83"/>
      <c r="L704" s="82"/>
      <c r="M704" s="83"/>
      <c r="N704" s="84"/>
      <c r="O704" s="100"/>
    </row>
    <row r="705" spans="2:17" ht="12.9" customHeight="1">
      <c r="B705" s="85"/>
      <c r="C705" s="111"/>
      <c r="D705" s="77"/>
      <c r="E705" s="85"/>
      <c r="F705" s="107"/>
      <c r="G705" s="108"/>
      <c r="H705" s="81"/>
      <c r="I705" s="81"/>
      <c r="J705" s="102"/>
      <c r="K705" s="83"/>
      <c r="L705" s="82"/>
      <c r="M705" s="83"/>
      <c r="N705" s="84"/>
      <c r="O705" s="100"/>
    </row>
    <row r="706" spans="2:17" ht="12.9" customHeight="1">
      <c r="B706" s="85"/>
      <c r="C706" s="111"/>
      <c r="D706" s="77"/>
      <c r="E706" s="86"/>
      <c r="F706" s="107"/>
      <c r="G706" s="108"/>
      <c r="H706" s="81"/>
      <c r="I706" s="81"/>
      <c r="J706" s="102"/>
      <c r="K706" s="83"/>
      <c r="L706" s="82"/>
      <c r="M706" s="83"/>
      <c r="N706" s="84"/>
      <c r="O706" s="100"/>
      <c r="Q706" s="299"/>
    </row>
    <row r="707" spans="2:17" ht="12.9" customHeight="1">
      <c r="B707" s="85"/>
      <c r="C707" s="111"/>
      <c r="D707" s="77"/>
      <c r="E707" s="85" t="s">
        <v>370</v>
      </c>
      <c r="F707" s="104" t="s">
        <v>371</v>
      </c>
      <c r="G707" s="100"/>
      <c r="H707" s="97"/>
      <c r="I707" s="98"/>
      <c r="J707" s="102"/>
      <c r="K707" s="83"/>
      <c r="L707" s="82"/>
      <c r="M707" s="83"/>
      <c r="N707" s="87"/>
      <c r="O707" s="100"/>
      <c r="Q707" s="298"/>
    </row>
    <row r="708" spans="2:17" ht="12.9" customHeight="1">
      <c r="B708" s="85"/>
      <c r="C708" s="111"/>
      <c r="D708" s="77"/>
      <c r="E708" s="85"/>
      <c r="F708" s="104"/>
      <c r="G708" s="100"/>
      <c r="H708" s="97"/>
      <c r="I708" s="98"/>
      <c r="J708" s="102"/>
      <c r="K708" s="83"/>
      <c r="L708" s="82"/>
      <c r="M708" s="83"/>
      <c r="N708" s="87"/>
      <c r="O708" s="100"/>
      <c r="Q708" s="298"/>
    </row>
    <row r="709" spans="2:17" ht="12.9" customHeight="1">
      <c r="B709" s="85"/>
      <c r="C709" s="111"/>
      <c r="D709" s="77"/>
      <c r="E709" s="85"/>
      <c r="F709" s="104"/>
      <c r="G709" s="100"/>
      <c r="H709" s="97"/>
      <c r="I709" s="98"/>
      <c r="J709" s="102"/>
      <c r="K709" s="83"/>
      <c r="L709" s="82"/>
      <c r="M709" s="83"/>
      <c r="N709" s="87"/>
      <c r="O709" s="100"/>
      <c r="Q709" s="298"/>
    </row>
    <row r="710" spans="2:17" ht="12.9" customHeight="1">
      <c r="B710" s="85"/>
      <c r="C710" s="111"/>
      <c r="D710" s="77"/>
      <c r="E710" s="85"/>
      <c r="F710" s="104"/>
      <c r="G710" s="100"/>
      <c r="H710" s="97"/>
      <c r="I710" s="98"/>
      <c r="J710" s="102"/>
      <c r="K710" s="83"/>
      <c r="L710" s="82"/>
      <c r="M710" s="83"/>
      <c r="N710" s="87"/>
      <c r="O710" s="100"/>
      <c r="Q710" s="298"/>
    </row>
    <row r="711" spans="2:17" ht="12.9" customHeight="1">
      <c r="B711" s="85"/>
      <c r="C711" s="111"/>
      <c r="D711" s="77"/>
      <c r="E711" s="85"/>
      <c r="F711" s="104"/>
      <c r="G711" s="100"/>
      <c r="H711" s="97"/>
      <c r="I711" s="98"/>
      <c r="J711" s="102"/>
      <c r="K711" s="83"/>
      <c r="L711" s="82"/>
      <c r="M711" s="83"/>
      <c r="N711" s="87"/>
      <c r="O711" s="100"/>
      <c r="Q711" s="298"/>
    </row>
    <row r="712" spans="2:17" ht="13.5" customHeight="1" thickBot="1">
      <c r="B712" s="85"/>
      <c r="C712" s="112"/>
      <c r="D712" s="89"/>
      <c r="E712" s="88"/>
      <c r="F712" s="105"/>
      <c r="G712" s="106"/>
      <c r="H712" s="99"/>
      <c r="I712" s="99"/>
      <c r="J712" s="103"/>
      <c r="K712" s="90"/>
      <c r="L712" s="91"/>
      <c r="M712" s="90"/>
      <c r="N712" s="92"/>
      <c r="O712" s="101"/>
    </row>
    <row r="713" spans="2:17" ht="12.9" customHeight="1" thickTop="1">
      <c r="B713" s="79" t="s">
        <v>368</v>
      </c>
      <c r="C713" s="110">
        <v>59</v>
      </c>
      <c r="D713" s="80" t="s">
        <v>130</v>
      </c>
      <c r="E713" s="79" t="s">
        <v>369</v>
      </c>
      <c r="F713" s="107"/>
      <c r="G713" s="108"/>
      <c r="H713" s="81"/>
      <c r="I713" s="81"/>
      <c r="J713" s="102"/>
      <c r="K713" s="83"/>
      <c r="L713" s="82"/>
      <c r="M713" s="83"/>
      <c r="N713" s="84"/>
      <c r="O713" s="100"/>
    </row>
    <row r="714" spans="2:17" ht="12.9" customHeight="1">
      <c r="B714" s="85"/>
      <c r="C714" s="111"/>
      <c r="D714" s="77"/>
      <c r="E714" s="85"/>
      <c r="F714" s="107"/>
      <c r="G714" s="108"/>
      <c r="H714" s="81"/>
      <c r="I714" s="81"/>
      <c r="J714" s="102"/>
      <c r="K714" s="83"/>
      <c r="L714" s="82"/>
      <c r="M714" s="83"/>
      <c r="N714" s="84"/>
      <c r="O714" s="100"/>
    </row>
    <row r="715" spans="2:17" ht="12.9" customHeight="1">
      <c r="B715" s="85"/>
      <c r="C715" s="111"/>
      <c r="D715" s="77"/>
      <c r="E715" s="85"/>
      <c r="F715" s="107"/>
      <c r="G715" s="108"/>
      <c r="H715" s="81"/>
      <c r="I715" s="81"/>
      <c r="J715" s="102"/>
      <c r="K715" s="83"/>
      <c r="L715" s="82"/>
      <c r="M715" s="83"/>
      <c r="N715" s="84"/>
      <c r="O715" s="100"/>
    </row>
    <row r="716" spans="2:17" ht="12.9" customHeight="1">
      <c r="B716" s="85"/>
      <c r="C716" s="111"/>
      <c r="D716" s="77"/>
      <c r="E716" s="85"/>
      <c r="F716" s="107"/>
      <c r="G716" s="108"/>
      <c r="H716" s="81"/>
      <c r="I716" s="81"/>
      <c r="J716" s="102"/>
      <c r="K716" s="83"/>
      <c r="L716" s="82"/>
      <c r="M716" s="83"/>
      <c r="N716" s="84"/>
      <c r="O716" s="100"/>
    </row>
    <row r="717" spans="2:17" ht="12.9" customHeight="1">
      <c r="B717" s="85"/>
      <c r="C717" s="111"/>
      <c r="D717" s="77"/>
      <c r="E717" s="85"/>
      <c r="F717" s="107"/>
      <c r="G717" s="108"/>
      <c r="H717" s="81"/>
      <c r="I717" s="81"/>
      <c r="J717" s="102"/>
      <c r="K717" s="83"/>
      <c r="L717" s="82"/>
      <c r="M717" s="83"/>
      <c r="N717" s="84"/>
      <c r="O717" s="100"/>
    </row>
    <row r="718" spans="2:17" ht="12.9" customHeight="1">
      <c r="B718" s="85"/>
      <c r="C718" s="111"/>
      <c r="D718" s="77"/>
      <c r="E718" s="86"/>
      <c r="F718" s="107"/>
      <c r="G718" s="108"/>
      <c r="H718" s="81"/>
      <c r="I718" s="81"/>
      <c r="J718" s="102"/>
      <c r="K718" s="83"/>
      <c r="L718" s="82"/>
      <c r="M718" s="83"/>
      <c r="N718" s="84"/>
      <c r="O718" s="100"/>
      <c r="Q718" s="299"/>
    </row>
    <row r="719" spans="2:17" ht="12.9" customHeight="1">
      <c r="B719" s="85"/>
      <c r="C719" s="111"/>
      <c r="D719" s="77"/>
      <c r="E719" s="85" t="s">
        <v>370</v>
      </c>
      <c r="F719" s="104" t="s">
        <v>371</v>
      </c>
      <c r="G719" s="100"/>
      <c r="H719" s="97"/>
      <c r="I719" s="98"/>
      <c r="J719" s="102"/>
      <c r="K719" s="83"/>
      <c r="L719" s="82"/>
      <c r="M719" s="83"/>
      <c r="N719" s="87"/>
      <c r="O719" s="100"/>
      <c r="Q719" s="298"/>
    </row>
    <row r="720" spans="2:17" ht="12.9" customHeight="1">
      <c r="B720" s="85"/>
      <c r="C720" s="111"/>
      <c r="D720" s="77"/>
      <c r="E720" s="85"/>
      <c r="F720" s="104"/>
      <c r="G720" s="100"/>
      <c r="H720" s="97"/>
      <c r="I720" s="98"/>
      <c r="J720" s="102"/>
      <c r="K720" s="83"/>
      <c r="L720" s="82"/>
      <c r="M720" s="83"/>
      <c r="N720" s="87"/>
      <c r="O720" s="100"/>
      <c r="Q720" s="298"/>
    </row>
    <row r="721" spans="2:17" ht="12.9" customHeight="1">
      <c r="B721" s="85"/>
      <c r="C721" s="111"/>
      <c r="D721" s="77"/>
      <c r="E721" s="85"/>
      <c r="F721" s="104"/>
      <c r="G721" s="100"/>
      <c r="H721" s="97"/>
      <c r="I721" s="98"/>
      <c r="J721" s="102"/>
      <c r="K721" s="83"/>
      <c r="L721" s="82"/>
      <c r="M721" s="83"/>
      <c r="N721" s="87"/>
      <c r="O721" s="100"/>
      <c r="Q721" s="298"/>
    </row>
    <row r="722" spans="2:17" ht="12.9" customHeight="1">
      <c r="B722" s="85"/>
      <c r="C722" s="111"/>
      <c r="D722" s="77"/>
      <c r="E722" s="85"/>
      <c r="F722" s="104"/>
      <c r="G722" s="100"/>
      <c r="H722" s="97"/>
      <c r="I722" s="98"/>
      <c r="J722" s="102"/>
      <c r="K722" s="83"/>
      <c r="L722" s="82"/>
      <c r="M722" s="83"/>
      <c r="N722" s="87"/>
      <c r="O722" s="100"/>
      <c r="Q722" s="298"/>
    </row>
    <row r="723" spans="2:17" ht="12.9" customHeight="1">
      <c r="B723" s="85"/>
      <c r="C723" s="111"/>
      <c r="D723" s="77"/>
      <c r="E723" s="85"/>
      <c r="F723" s="104"/>
      <c r="G723" s="100"/>
      <c r="H723" s="97"/>
      <c r="I723" s="98"/>
      <c r="J723" s="102"/>
      <c r="K723" s="83"/>
      <c r="L723" s="82"/>
      <c r="M723" s="83"/>
      <c r="N723" s="87"/>
      <c r="O723" s="100"/>
      <c r="Q723" s="298"/>
    </row>
    <row r="724" spans="2:17" ht="13.5" customHeight="1" thickBot="1">
      <c r="B724" s="85"/>
      <c r="C724" s="112"/>
      <c r="D724" s="89"/>
      <c r="E724" s="88"/>
      <c r="F724" s="105"/>
      <c r="G724" s="106"/>
      <c r="H724" s="99"/>
      <c r="I724" s="99"/>
      <c r="J724" s="103"/>
      <c r="K724" s="90"/>
      <c r="L724" s="91"/>
      <c r="M724" s="90"/>
      <c r="N724" s="92"/>
      <c r="O724" s="101"/>
    </row>
    <row r="725" spans="2:17" ht="12.9" customHeight="1" thickTop="1">
      <c r="B725" s="79" t="s">
        <v>368</v>
      </c>
      <c r="C725" s="110">
        <v>60</v>
      </c>
      <c r="D725" s="80" t="s">
        <v>131</v>
      </c>
      <c r="E725" s="79" t="s">
        <v>369</v>
      </c>
      <c r="F725" s="107"/>
      <c r="G725" s="108"/>
      <c r="H725" s="81"/>
      <c r="I725" s="81"/>
      <c r="J725" s="102"/>
      <c r="K725" s="83"/>
      <c r="L725" s="82"/>
      <c r="M725" s="83"/>
      <c r="N725" s="84"/>
      <c r="O725" s="100"/>
    </row>
    <row r="726" spans="2:17" ht="12.9" customHeight="1">
      <c r="B726" s="85"/>
      <c r="C726" s="111"/>
      <c r="D726" s="77"/>
      <c r="E726" s="85"/>
      <c r="F726" s="107"/>
      <c r="G726" s="108"/>
      <c r="H726" s="81"/>
      <c r="I726" s="81"/>
      <c r="J726" s="102"/>
      <c r="K726" s="83"/>
      <c r="L726" s="82"/>
      <c r="M726" s="83"/>
      <c r="N726" s="84"/>
      <c r="O726" s="100"/>
    </row>
    <row r="727" spans="2:17" ht="12.9" customHeight="1">
      <c r="B727" s="85"/>
      <c r="C727" s="111"/>
      <c r="D727" s="77"/>
      <c r="E727" s="85"/>
      <c r="F727" s="107"/>
      <c r="G727" s="108"/>
      <c r="H727" s="81"/>
      <c r="I727" s="81"/>
      <c r="J727" s="102"/>
      <c r="K727" s="83"/>
      <c r="L727" s="82"/>
      <c r="M727" s="83"/>
      <c r="N727" s="84"/>
      <c r="O727" s="100"/>
    </row>
    <row r="728" spans="2:17" ht="12.9" customHeight="1">
      <c r="B728" s="85"/>
      <c r="C728" s="111"/>
      <c r="D728" s="77"/>
      <c r="E728" s="85"/>
      <c r="F728" s="107"/>
      <c r="G728" s="108"/>
      <c r="H728" s="81"/>
      <c r="I728" s="81"/>
      <c r="J728" s="102"/>
      <c r="K728" s="83"/>
      <c r="L728" s="82"/>
      <c r="M728" s="83"/>
      <c r="N728" s="84"/>
      <c r="O728" s="100"/>
    </row>
    <row r="729" spans="2:17" ht="12.9" customHeight="1">
      <c r="B729" s="85"/>
      <c r="C729" s="111"/>
      <c r="D729" s="77"/>
      <c r="E729" s="85"/>
      <c r="F729" s="107"/>
      <c r="G729" s="108"/>
      <c r="H729" s="81"/>
      <c r="I729" s="81"/>
      <c r="J729" s="102"/>
      <c r="K729" s="83"/>
      <c r="L729" s="82"/>
      <c r="M729" s="83"/>
      <c r="N729" s="84"/>
      <c r="O729" s="100"/>
    </row>
    <row r="730" spans="2:17" ht="12.9" customHeight="1">
      <c r="B730" s="85"/>
      <c r="C730" s="111"/>
      <c r="D730" s="77"/>
      <c r="E730" s="86"/>
      <c r="F730" s="107"/>
      <c r="G730" s="108"/>
      <c r="H730" s="81"/>
      <c r="I730" s="81"/>
      <c r="J730" s="102"/>
      <c r="K730" s="83"/>
      <c r="L730" s="82"/>
      <c r="M730" s="83"/>
      <c r="N730" s="84"/>
      <c r="O730" s="100"/>
      <c r="Q730" s="299"/>
    </row>
    <row r="731" spans="2:17" ht="12.9" customHeight="1">
      <c r="B731" s="85"/>
      <c r="C731" s="111"/>
      <c r="D731" s="77"/>
      <c r="E731" s="85" t="s">
        <v>370</v>
      </c>
      <c r="F731" s="104" t="s">
        <v>371</v>
      </c>
      <c r="G731" s="100"/>
      <c r="H731" s="97"/>
      <c r="I731" s="98"/>
      <c r="J731" s="102"/>
      <c r="K731" s="83"/>
      <c r="L731" s="82"/>
      <c r="M731" s="83"/>
      <c r="N731" s="87"/>
      <c r="O731" s="100"/>
      <c r="Q731" s="298"/>
    </row>
    <row r="732" spans="2:17" ht="12.9" customHeight="1">
      <c r="B732" s="85"/>
      <c r="C732" s="111"/>
      <c r="D732" s="77"/>
      <c r="E732" s="85"/>
      <c r="F732" s="104"/>
      <c r="G732" s="100"/>
      <c r="H732" s="97"/>
      <c r="I732" s="98"/>
      <c r="J732" s="102"/>
      <c r="K732" s="83"/>
      <c r="L732" s="82"/>
      <c r="M732" s="83"/>
      <c r="N732" s="87"/>
      <c r="O732" s="100"/>
      <c r="Q732" s="298"/>
    </row>
    <row r="733" spans="2:17" ht="12.9" customHeight="1">
      <c r="B733" s="85"/>
      <c r="C733" s="111"/>
      <c r="D733" s="77"/>
      <c r="E733" s="85"/>
      <c r="F733" s="104"/>
      <c r="G733" s="100"/>
      <c r="H733" s="97"/>
      <c r="I733" s="98"/>
      <c r="J733" s="102"/>
      <c r="K733" s="83"/>
      <c r="L733" s="82"/>
      <c r="M733" s="83"/>
      <c r="N733" s="87"/>
      <c r="O733" s="100"/>
      <c r="Q733" s="298"/>
    </row>
    <row r="734" spans="2:17" ht="12.9" customHeight="1">
      <c r="B734" s="85"/>
      <c r="C734" s="111"/>
      <c r="D734" s="77"/>
      <c r="E734" s="85"/>
      <c r="F734" s="104"/>
      <c r="G734" s="100"/>
      <c r="H734" s="97"/>
      <c r="I734" s="98"/>
      <c r="J734" s="102"/>
      <c r="K734" s="83"/>
      <c r="L734" s="82"/>
      <c r="M734" s="83"/>
      <c r="N734" s="87"/>
      <c r="O734" s="100"/>
      <c r="Q734" s="298"/>
    </row>
    <row r="735" spans="2:17" ht="12.9" customHeight="1">
      <c r="B735" s="85"/>
      <c r="C735" s="111"/>
      <c r="D735" s="77"/>
      <c r="E735" s="85"/>
      <c r="F735" s="104"/>
      <c r="G735" s="100"/>
      <c r="H735" s="97"/>
      <c r="I735" s="98"/>
      <c r="J735" s="102"/>
      <c r="K735" s="83"/>
      <c r="L735" s="82"/>
      <c r="M735" s="83"/>
      <c r="N735" s="87"/>
      <c r="O735" s="100"/>
      <c r="Q735" s="298"/>
    </row>
    <row r="736" spans="2:17" ht="13.5" customHeight="1" thickBot="1">
      <c r="B736" s="85"/>
      <c r="C736" s="112"/>
      <c r="D736" s="89"/>
      <c r="E736" s="88"/>
      <c r="F736" s="105"/>
      <c r="G736" s="106"/>
      <c r="H736" s="99"/>
      <c r="I736" s="99"/>
      <c r="J736" s="103"/>
      <c r="K736" s="90"/>
      <c r="L736" s="91"/>
      <c r="M736" s="90"/>
      <c r="N736" s="92"/>
      <c r="O736" s="101"/>
    </row>
    <row r="737" spans="2:17" ht="12.9" customHeight="1" thickTop="1">
      <c r="B737" s="79" t="s">
        <v>368</v>
      </c>
      <c r="C737" s="110">
        <v>61</v>
      </c>
      <c r="D737" s="80" t="s">
        <v>132</v>
      </c>
      <c r="E737" s="79" t="s">
        <v>369</v>
      </c>
      <c r="F737" s="107"/>
      <c r="G737" s="108"/>
      <c r="H737" s="81"/>
      <c r="I737" s="81"/>
      <c r="J737" s="102"/>
      <c r="K737" s="83"/>
      <c r="L737" s="82"/>
      <c r="M737" s="83"/>
      <c r="N737" s="84"/>
      <c r="O737" s="100"/>
    </row>
    <row r="738" spans="2:17" ht="12.9" customHeight="1">
      <c r="B738" s="85"/>
      <c r="C738" s="111"/>
      <c r="D738" s="77"/>
      <c r="E738" s="85"/>
      <c r="F738" s="107"/>
      <c r="G738" s="108"/>
      <c r="H738" s="81"/>
      <c r="I738" s="81"/>
      <c r="J738" s="102"/>
      <c r="K738" s="83"/>
      <c r="L738" s="82"/>
      <c r="M738" s="83"/>
      <c r="N738" s="84"/>
      <c r="O738" s="100"/>
    </row>
    <row r="739" spans="2:17" ht="12.9" customHeight="1">
      <c r="B739" s="85"/>
      <c r="C739" s="111"/>
      <c r="D739" s="77"/>
      <c r="E739" s="85"/>
      <c r="F739" s="107"/>
      <c r="G739" s="108"/>
      <c r="H739" s="81"/>
      <c r="I739" s="81"/>
      <c r="J739" s="102"/>
      <c r="K739" s="83"/>
      <c r="L739" s="82"/>
      <c r="M739" s="83"/>
      <c r="N739" s="84"/>
      <c r="O739" s="100"/>
    </row>
    <row r="740" spans="2:17" ht="12.9" customHeight="1">
      <c r="B740" s="85"/>
      <c r="C740" s="111"/>
      <c r="D740" s="77"/>
      <c r="E740" s="85"/>
      <c r="F740" s="107"/>
      <c r="G740" s="108"/>
      <c r="H740" s="81"/>
      <c r="I740" s="81"/>
      <c r="J740" s="102"/>
      <c r="K740" s="83"/>
      <c r="L740" s="82"/>
      <c r="M740" s="83"/>
      <c r="N740" s="84"/>
      <c r="O740" s="100"/>
    </row>
    <row r="741" spans="2:17" ht="12.9" customHeight="1">
      <c r="B741" s="85"/>
      <c r="C741" s="111"/>
      <c r="D741" s="77"/>
      <c r="E741" s="85"/>
      <c r="F741" s="107"/>
      <c r="G741" s="108"/>
      <c r="H741" s="81"/>
      <c r="I741" s="81"/>
      <c r="J741" s="102"/>
      <c r="K741" s="83"/>
      <c r="L741" s="82"/>
      <c r="M741" s="83"/>
      <c r="N741" s="84"/>
      <c r="O741" s="100"/>
    </row>
    <row r="742" spans="2:17" ht="12.9" customHeight="1">
      <c r="B742" s="85"/>
      <c r="C742" s="111"/>
      <c r="D742" s="77"/>
      <c r="E742" s="86"/>
      <c r="F742" s="107"/>
      <c r="G742" s="108"/>
      <c r="H742" s="81"/>
      <c r="I742" s="81"/>
      <c r="J742" s="102"/>
      <c r="K742" s="83"/>
      <c r="L742" s="82"/>
      <c r="M742" s="83"/>
      <c r="N742" s="84"/>
      <c r="O742" s="100"/>
      <c r="Q742" s="299"/>
    </row>
    <row r="743" spans="2:17" ht="12.9" customHeight="1">
      <c r="B743" s="85"/>
      <c r="C743" s="111"/>
      <c r="D743" s="77"/>
      <c r="E743" s="85" t="s">
        <v>370</v>
      </c>
      <c r="F743" s="104" t="s">
        <v>371</v>
      </c>
      <c r="G743" s="100"/>
      <c r="H743" s="97"/>
      <c r="I743" s="98"/>
      <c r="J743" s="102"/>
      <c r="K743" s="83"/>
      <c r="L743" s="82"/>
      <c r="M743" s="83"/>
      <c r="N743" s="87"/>
      <c r="O743" s="100"/>
      <c r="Q743" s="298"/>
    </row>
    <row r="744" spans="2:17" ht="12.9" customHeight="1">
      <c r="B744" s="85"/>
      <c r="C744" s="111"/>
      <c r="D744" s="77"/>
      <c r="E744" s="85"/>
      <c r="F744" s="104"/>
      <c r="G744" s="100"/>
      <c r="H744" s="97"/>
      <c r="I744" s="98"/>
      <c r="J744" s="102"/>
      <c r="K744" s="83"/>
      <c r="L744" s="82"/>
      <c r="M744" s="83"/>
      <c r="N744" s="87"/>
      <c r="O744" s="100"/>
      <c r="Q744" s="298"/>
    </row>
    <row r="745" spans="2:17" ht="12.9" customHeight="1">
      <c r="B745" s="85"/>
      <c r="C745" s="111"/>
      <c r="D745" s="77"/>
      <c r="E745" s="85"/>
      <c r="F745" s="104"/>
      <c r="G745" s="100"/>
      <c r="H745" s="97"/>
      <c r="I745" s="98"/>
      <c r="J745" s="102"/>
      <c r="K745" s="83"/>
      <c r="L745" s="82"/>
      <c r="M745" s="83"/>
      <c r="N745" s="87"/>
      <c r="O745" s="100"/>
      <c r="Q745" s="298"/>
    </row>
    <row r="746" spans="2:17" ht="12.9" customHeight="1">
      <c r="B746" s="85"/>
      <c r="C746" s="111"/>
      <c r="D746" s="77"/>
      <c r="E746" s="85"/>
      <c r="F746" s="104"/>
      <c r="G746" s="100"/>
      <c r="H746" s="97"/>
      <c r="I746" s="98"/>
      <c r="J746" s="102"/>
      <c r="K746" s="83"/>
      <c r="L746" s="82"/>
      <c r="M746" s="83"/>
      <c r="N746" s="87"/>
      <c r="O746" s="100"/>
      <c r="Q746" s="298"/>
    </row>
    <row r="747" spans="2:17" ht="12.9" customHeight="1">
      <c r="B747" s="85"/>
      <c r="C747" s="111"/>
      <c r="D747" s="77"/>
      <c r="E747" s="85"/>
      <c r="F747" s="104"/>
      <c r="G747" s="100"/>
      <c r="H747" s="97"/>
      <c r="I747" s="98"/>
      <c r="J747" s="102"/>
      <c r="K747" s="83"/>
      <c r="L747" s="82"/>
      <c r="M747" s="83"/>
      <c r="N747" s="87"/>
      <c r="O747" s="100"/>
      <c r="Q747" s="298"/>
    </row>
    <row r="748" spans="2:17" ht="13.5" customHeight="1" thickBot="1">
      <c r="B748" s="85"/>
      <c r="C748" s="112"/>
      <c r="D748" s="89"/>
      <c r="E748" s="88"/>
      <c r="F748" s="105"/>
      <c r="G748" s="106"/>
      <c r="H748" s="99"/>
      <c r="I748" s="99"/>
      <c r="J748" s="103"/>
      <c r="K748" s="90"/>
      <c r="L748" s="91"/>
      <c r="M748" s="90"/>
      <c r="N748" s="92"/>
      <c r="O748" s="101"/>
    </row>
    <row r="749" spans="2:17" ht="12.9" customHeight="1" thickTop="1">
      <c r="B749" s="79" t="s">
        <v>368</v>
      </c>
      <c r="C749" s="110">
        <v>62</v>
      </c>
      <c r="D749" s="80" t="s">
        <v>133</v>
      </c>
      <c r="E749" s="79" t="s">
        <v>369</v>
      </c>
      <c r="F749" s="107"/>
      <c r="G749" s="108"/>
      <c r="H749" s="81"/>
      <c r="I749" s="81"/>
      <c r="J749" s="102"/>
      <c r="K749" s="83"/>
      <c r="L749" s="82"/>
      <c r="M749" s="83"/>
      <c r="N749" s="84"/>
      <c r="O749" s="100"/>
    </row>
    <row r="750" spans="2:17" ht="12.9" customHeight="1">
      <c r="B750" s="85"/>
      <c r="C750" s="111"/>
      <c r="D750" s="77"/>
      <c r="E750" s="85"/>
      <c r="F750" s="107"/>
      <c r="G750" s="108"/>
      <c r="H750" s="81"/>
      <c r="I750" s="81"/>
      <c r="J750" s="102"/>
      <c r="K750" s="83"/>
      <c r="L750" s="82"/>
      <c r="M750" s="83"/>
      <c r="N750" s="84"/>
      <c r="O750" s="100"/>
    </row>
    <row r="751" spans="2:17" ht="12.9" customHeight="1">
      <c r="B751" s="85"/>
      <c r="C751" s="111"/>
      <c r="D751" s="77"/>
      <c r="E751" s="85"/>
      <c r="F751" s="107"/>
      <c r="G751" s="108"/>
      <c r="H751" s="81"/>
      <c r="I751" s="81"/>
      <c r="J751" s="102"/>
      <c r="K751" s="83"/>
      <c r="L751" s="82"/>
      <c r="M751" s="83"/>
      <c r="N751" s="84"/>
      <c r="O751" s="100"/>
    </row>
    <row r="752" spans="2:17" ht="12.9" customHeight="1">
      <c r="B752" s="85"/>
      <c r="C752" s="111"/>
      <c r="D752" s="77"/>
      <c r="E752" s="85"/>
      <c r="F752" s="107"/>
      <c r="G752" s="108"/>
      <c r="H752" s="81"/>
      <c r="I752" s="81"/>
      <c r="J752" s="102"/>
      <c r="K752" s="83"/>
      <c r="L752" s="82"/>
      <c r="M752" s="83"/>
      <c r="N752" s="84"/>
      <c r="O752" s="100"/>
    </row>
    <row r="753" spans="2:17" ht="12.9" customHeight="1">
      <c r="B753" s="85"/>
      <c r="C753" s="111"/>
      <c r="D753" s="77"/>
      <c r="E753" s="85"/>
      <c r="F753" s="107"/>
      <c r="G753" s="108"/>
      <c r="H753" s="81"/>
      <c r="I753" s="81"/>
      <c r="J753" s="102"/>
      <c r="K753" s="83"/>
      <c r="L753" s="82"/>
      <c r="M753" s="83"/>
      <c r="N753" s="84"/>
      <c r="O753" s="100"/>
    </row>
    <row r="754" spans="2:17" ht="12.9" customHeight="1">
      <c r="B754" s="85"/>
      <c r="C754" s="111"/>
      <c r="D754" s="77"/>
      <c r="E754" s="86"/>
      <c r="F754" s="107"/>
      <c r="G754" s="108"/>
      <c r="H754" s="81"/>
      <c r="I754" s="81"/>
      <c r="J754" s="102"/>
      <c r="K754" s="83"/>
      <c r="L754" s="82"/>
      <c r="M754" s="83"/>
      <c r="N754" s="84"/>
      <c r="O754" s="100"/>
      <c r="Q754" s="299"/>
    </row>
    <row r="755" spans="2:17" ht="12.9" customHeight="1">
      <c r="B755" s="85"/>
      <c r="C755" s="111"/>
      <c r="D755" s="77"/>
      <c r="E755" s="85" t="s">
        <v>370</v>
      </c>
      <c r="F755" s="104" t="s">
        <v>371</v>
      </c>
      <c r="G755" s="100"/>
      <c r="H755" s="97"/>
      <c r="I755" s="98"/>
      <c r="J755" s="102"/>
      <c r="K755" s="83"/>
      <c r="L755" s="82"/>
      <c r="M755" s="83"/>
      <c r="N755" s="87"/>
      <c r="O755" s="100"/>
      <c r="Q755" s="298"/>
    </row>
    <row r="756" spans="2:17" ht="12.9" customHeight="1">
      <c r="B756" s="85"/>
      <c r="C756" s="111"/>
      <c r="D756" s="77"/>
      <c r="E756" s="85"/>
      <c r="F756" s="104"/>
      <c r="G756" s="100"/>
      <c r="H756" s="97"/>
      <c r="I756" s="98"/>
      <c r="J756" s="102"/>
      <c r="K756" s="83"/>
      <c r="L756" s="82"/>
      <c r="M756" s="83"/>
      <c r="N756" s="87"/>
      <c r="O756" s="100"/>
      <c r="Q756" s="298"/>
    </row>
    <row r="757" spans="2:17" ht="12.9" customHeight="1">
      <c r="B757" s="85"/>
      <c r="C757" s="111"/>
      <c r="D757" s="77"/>
      <c r="E757" s="85"/>
      <c r="F757" s="104"/>
      <c r="G757" s="100"/>
      <c r="H757" s="97"/>
      <c r="I757" s="98"/>
      <c r="J757" s="102"/>
      <c r="K757" s="83"/>
      <c r="L757" s="82"/>
      <c r="M757" s="83"/>
      <c r="N757" s="87"/>
      <c r="O757" s="100"/>
      <c r="Q757" s="298"/>
    </row>
    <row r="758" spans="2:17" ht="12.9" customHeight="1">
      <c r="B758" s="85"/>
      <c r="C758" s="111"/>
      <c r="D758" s="77"/>
      <c r="E758" s="85"/>
      <c r="F758" s="104"/>
      <c r="G758" s="100"/>
      <c r="H758" s="97"/>
      <c r="I758" s="98"/>
      <c r="J758" s="102"/>
      <c r="K758" s="83"/>
      <c r="L758" s="82"/>
      <c r="M758" s="83"/>
      <c r="N758" s="87"/>
      <c r="O758" s="100"/>
      <c r="Q758" s="298"/>
    </row>
    <row r="759" spans="2:17" ht="12.9" customHeight="1">
      <c r="B759" s="85"/>
      <c r="C759" s="111"/>
      <c r="D759" s="77"/>
      <c r="E759" s="85"/>
      <c r="F759" s="104"/>
      <c r="G759" s="100"/>
      <c r="H759" s="97"/>
      <c r="I759" s="98"/>
      <c r="J759" s="102"/>
      <c r="K759" s="83"/>
      <c r="L759" s="82"/>
      <c r="M759" s="83"/>
      <c r="N759" s="87"/>
      <c r="O759" s="100"/>
      <c r="Q759" s="298"/>
    </row>
    <row r="760" spans="2:17" ht="13.5" customHeight="1" thickBot="1">
      <c r="B760" s="85"/>
      <c r="C760" s="112"/>
      <c r="D760" s="89"/>
      <c r="E760" s="88"/>
      <c r="F760" s="105"/>
      <c r="G760" s="106"/>
      <c r="H760" s="99"/>
      <c r="I760" s="99"/>
      <c r="J760" s="103"/>
      <c r="K760" s="90"/>
      <c r="L760" s="91"/>
      <c r="M760" s="90"/>
      <c r="N760" s="92"/>
      <c r="O760" s="101"/>
    </row>
    <row r="761" spans="2:17" ht="12.9" customHeight="1" thickTop="1">
      <c r="B761" s="79" t="s">
        <v>368</v>
      </c>
      <c r="C761" s="110">
        <v>63</v>
      </c>
      <c r="D761" s="80" t="s">
        <v>134</v>
      </c>
      <c r="E761" s="79" t="s">
        <v>369</v>
      </c>
      <c r="F761" s="107"/>
      <c r="G761" s="108"/>
      <c r="H761" s="81"/>
      <c r="I761" s="81"/>
      <c r="J761" s="102"/>
      <c r="K761" s="83"/>
      <c r="L761" s="82"/>
      <c r="M761" s="83"/>
      <c r="N761" s="84"/>
      <c r="O761" s="100"/>
    </row>
    <row r="762" spans="2:17" ht="12.9" customHeight="1">
      <c r="B762" s="85"/>
      <c r="C762" s="111"/>
      <c r="D762" s="77"/>
      <c r="E762" s="85"/>
      <c r="F762" s="107"/>
      <c r="G762" s="108"/>
      <c r="H762" s="81"/>
      <c r="I762" s="81"/>
      <c r="J762" s="102"/>
      <c r="K762" s="83"/>
      <c r="L762" s="82"/>
      <c r="M762" s="83"/>
      <c r="N762" s="84"/>
      <c r="O762" s="100"/>
    </row>
    <row r="763" spans="2:17" ht="12.9" customHeight="1">
      <c r="B763" s="85"/>
      <c r="C763" s="111"/>
      <c r="D763" s="77"/>
      <c r="E763" s="85"/>
      <c r="F763" s="107"/>
      <c r="G763" s="108"/>
      <c r="H763" s="81"/>
      <c r="I763" s="81"/>
      <c r="J763" s="102"/>
      <c r="K763" s="83"/>
      <c r="L763" s="82"/>
      <c r="M763" s="83"/>
      <c r="N763" s="84"/>
      <c r="O763" s="100"/>
    </row>
    <row r="764" spans="2:17" ht="12.9" customHeight="1">
      <c r="B764" s="85"/>
      <c r="C764" s="111"/>
      <c r="D764" s="77"/>
      <c r="E764" s="85"/>
      <c r="F764" s="107"/>
      <c r="G764" s="108"/>
      <c r="H764" s="81"/>
      <c r="I764" s="81"/>
      <c r="J764" s="102"/>
      <c r="K764" s="83"/>
      <c r="L764" s="82"/>
      <c r="M764" s="83"/>
      <c r="N764" s="84"/>
      <c r="O764" s="100"/>
    </row>
    <row r="765" spans="2:17" ht="12.9" customHeight="1">
      <c r="B765" s="85"/>
      <c r="C765" s="111"/>
      <c r="D765" s="77"/>
      <c r="E765" s="85"/>
      <c r="F765" s="107"/>
      <c r="G765" s="108"/>
      <c r="H765" s="81"/>
      <c r="I765" s="81"/>
      <c r="J765" s="102"/>
      <c r="K765" s="83"/>
      <c r="L765" s="82"/>
      <c r="M765" s="83"/>
      <c r="N765" s="84"/>
      <c r="O765" s="100"/>
    </row>
    <row r="766" spans="2:17" ht="12.9" customHeight="1">
      <c r="B766" s="85"/>
      <c r="C766" s="111"/>
      <c r="D766" s="77"/>
      <c r="E766" s="86"/>
      <c r="F766" s="107"/>
      <c r="G766" s="108"/>
      <c r="H766" s="81"/>
      <c r="I766" s="81"/>
      <c r="J766" s="102"/>
      <c r="K766" s="83"/>
      <c r="L766" s="82"/>
      <c r="M766" s="83"/>
      <c r="N766" s="84"/>
      <c r="O766" s="100"/>
      <c r="Q766" s="299"/>
    </row>
    <row r="767" spans="2:17" ht="12.9" customHeight="1">
      <c r="B767" s="85"/>
      <c r="C767" s="111"/>
      <c r="D767" s="77"/>
      <c r="E767" s="85" t="s">
        <v>370</v>
      </c>
      <c r="F767" s="104" t="s">
        <v>371</v>
      </c>
      <c r="G767" s="100"/>
      <c r="H767" s="97"/>
      <c r="I767" s="98"/>
      <c r="J767" s="102"/>
      <c r="K767" s="83"/>
      <c r="L767" s="82"/>
      <c r="M767" s="83"/>
      <c r="N767" s="87"/>
      <c r="O767" s="100"/>
      <c r="Q767" s="298"/>
    </row>
    <row r="768" spans="2:17" ht="12.9" customHeight="1">
      <c r="B768" s="85"/>
      <c r="C768" s="111"/>
      <c r="D768" s="77"/>
      <c r="E768" s="85"/>
      <c r="F768" s="104"/>
      <c r="G768" s="100"/>
      <c r="H768" s="97"/>
      <c r="I768" s="98"/>
      <c r="J768" s="102"/>
      <c r="K768" s="83"/>
      <c r="L768" s="82"/>
      <c r="M768" s="83"/>
      <c r="N768" s="87"/>
      <c r="O768" s="100"/>
      <c r="Q768" s="298"/>
    </row>
    <row r="769" spans="2:17" ht="12.9" customHeight="1">
      <c r="B769" s="85"/>
      <c r="C769" s="111"/>
      <c r="D769" s="77"/>
      <c r="E769" s="85"/>
      <c r="F769" s="104"/>
      <c r="G769" s="100"/>
      <c r="H769" s="97"/>
      <c r="I769" s="98"/>
      <c r="J769" s="102"/>
      <c r="K769" s="83"/>
      <c r="L769" s="82"/>
      <c r="M769" s="83"/>
      <c r="N769" s="87"/>
      <c r="O769" s="100"/>
      <c r="Q769" s="298"/>
    </row>
    <row r="770" spans="2:17" ht="12.9" customHeight="1">
      <c r="B770" s="85"/>
      <c r="C770" s="111"/>
      <c r="D770" s="77"/>
      <c r="E770" s="85"/>
      <c r="F770" s="104"/>
      <c r="G770" s="100"/>
      <c r="H770" s="97"/>
      <c r="I770" s="98"/>
      <c r="J770" s="102"/>
      <c r="K770" s="83"/>
      <c r="L770" s="82"/>
      <c r="M770" s="83"/>
      <c r="N770" s="87"/>
      <c r="O770" s="100"/>
      <c r="Q770" s="298"/>
    </row>
    <row r="771" spans="2:17" ht="12.9" customHeight="1">
      <c r="B771" s="85"/>
      <c r="C771" s="111"/>
      <c r="D771" s="77"/>
      <c r="E771" s="85"/>
      <c r="F771" s="104"/>
      <c r="G771" s="100"/>
      <c r="H771" s="97"/>
      <c r="I771" s="98"/>
      <c r="J771" s="102"/>
      <c r="K771" s="83"/>
      <c r="L771" s="82"/>
      <c r="M771" s="83"/>
      <c r="N771" s="87"/>
      <c r="O771" s="100"/>
      <c r="Q771" s="298"/>
    </row>
    <row r="772" spans="2:17" ht="13.5" customHeight="1" thickBot="1">
      <c r="B772" s="85"/>
      <c r="C772" s="112"/>
      <c r="D772" s="89"/>
      <c r="E772" s="88"/>
      <c r="F772" s="105"/>
      <c r="G772" s="106"/>
      <c r="H772" s="99"/>
      <c r="I772" s="99"/>
      <c r="J772" s="103"/>
      <c r="K772" s="90"/>
      <c r="L772" s="91"/>
      <c r="M772" s="90"/>
      <c r="N772" s="92"/>
      <c r="O772" s="101"/>
    </row>
    <row r="773" spans="2:17" ht="12.9" customHeight="1" thickTop="1">
      <c r="B773" s="79" t="s">
        <v>368</v>
      </c>
      <c r="C773" s="110">
        <v>64</v>
      </c>
      <c r="D773" s="80" t="s">
        <v>135</v>
      </c>
      <c r="E773" s="79" t="s">
        <v>369</v>
      </c>
      <c r="F773" s="107"/>
      <c r="G773" s="108"/>
      <c r="H773" s="81"/>
      <c r="I773" s="81"/>
      <c r="J773" s="102"/>
      <c r="K773" s="83"/>
      <c r="L773" s="82"/>
      <c r="M773" s="83"/>
      <c r="N773" s="84"/>
      <c r="O773" s="100"/>
    </row>
    <row r="774" spans="2:17" ht="12.9" customHeight="1">
      <c r="B774" s="85"/>
      <c r="C774" s="111"/>
      <c r="D774" s="77"/>
      <c r="E774" s="85"/>
      <c r="F774" s="107"/>
      <c r="G774" s="108"/>
      <c r="H774" s="81"/>
      <c r="I774" s="81"/>
      <c r="J774" s="102"/>
      <c r="K774" s="83"/>
      <c r="L774" s="82"/>
      <c r="M774" s="83"/>
      <c r="N774" s="84"/>
      <c r="O774" s="100"/>
    </row>
    <row r="775" spans="2:17" ht="12.9" customHeight="1">
      <c r="B775" s="85"/>
      <c r="C775" s="111"/>
      <c r="D775" s="77"/>
      <c r="E775" s="85"/>
      <c r="F775" s="107"/>
      <c r="G775" s="108"/>
      <c r="H775" s="81"/>
      <c r="I775" s="81"/>
      <c r="J775" s="102"/>
      <c r="K775" s="83"/>
      <c r="L775" s="82"/>
      <c r="M775" s="83"/>
      <c r="N775" s="84"/>
      <c r="O775" s="100"/>
    </row>
    <row r="776" spans="2:17" ht="12.9" customHeight="1">
      <c r="B776" s="85"/>
      <c r="C776" s="111"/>
      <c r="D776" s="77"/>
      <c r="E776" s="85"/>
      <c r="F776" s="107"/>
      <c r="G776" s="108"/>
      <c r="H776" s="81"/>
      <c r="I776" s="81"/>
      <c r="J776" s="102"/>
      <c r="K776" s="83"/>
      <c r="L776" s="82"/>
      <c r="M776" s="83"/>
      <c r="N776" s="84"/>
      <c r="O776" s="100"/>
    </row>
    <row r="777" spans="2:17" ht="12.9" customHeight="1">
      <c r="B777" s="85"/>
      <c r="C777" s="111"/>
      <c r="D777" s="77"/>
      <c r="E777" s="85"/>
      <c r="F777" s="107"/>
      <c r="G777" s="108"/>
      <c r="H777" s="81"/>
      <c r="I777" s="81"/>
      <c r="J777" s="102"/>
      <c r="K777" s="83"/>
      <c r="L777" s="82"/>
      <c r="M777" s="83"/>
      <c r="N777" s="84"/>
      <c r="O777" s="100"/>
    </row>
    <row r="778" spans="2:17" ht="12.9" customHeight="1">
      <c r="B778" s="85"/>
      <c r="C778" s="111"/>
      <c r="D778" s="77"/>
      <c r="E778" s="86"/>
      <c r="F778" s="107"/>
      <c r="G778" s="108"/>
      <c r="H778" s="81"/>
      <c r="I778" s="81"/>
      <c r="J778" s="102"/>
      <c r="K778" s="83"/>
      <c r="L778" s="82"/>
      <c r="M778" s="83"/>
      <c r="N778" s="84"/>
      <c r="O778" s="100"/>
      <c r="Q778" s="299"/>
    </row>
    <row r="779" spans="2:17" ht="12.9" customHeight="1">
      <c r="B779" s="85"/>
      <c r="C779" s="111"/>
      <c r="D779" s="77"/>
      <c r="E779" s="85" t="s">
        <v>370</v>
      </c>
      <c r="F779" s="104" t="s">
        <v>371</v>
      </c>
      <c r="G779" s="100"/>
      <c r="H779" s="97"/>
      <c r="I779" s="98"/>
      <c r="J779" s="102"/>
      <c r="K779" s="83"/>
      <c r="L779" s="82"/>
      <c r="M779" s="83"/>
      <c r="N779" s="87"/>
      <c r="O779" s="100"/>
      <c r="Q779" s="298"/>
    </row>
    <row r="780" spans="2:17" ht="12.9" customHeight="1">
      <c r="B780" s="85"/>
      <c r="C780" s="111"/>
      <c r="D780" s="77"/>
      <c r="E780" s="85"/>
      <c r="F780" s="104"/>
      <c r="G780" s="100"/>
      <c r="H780" s="97"/>
      <c r="I780" s="98"/>
      <c r="J780" s="102"/>
      <c r="K780" s="83"/>
      <c r="L780" s="82"/>
      <c r="M780" s="83"/>
      <c r="N780" s="87"/>
      <c r="O780" s="100"/>
      <c r="Q780" s="298"/>
    </row>
    <row r="781" spans="2:17" ht="12.9" customHeight="1">
      <c r="B781" s="85"/>
      <c r="C781" s="111"/>
      <c r="D781" s="77"/>
      <c r="E781" s="85"/>
      <c r="F781" s="104"/>
      <c r="G781" s="100"/>
      <c r="H781" s="97"/>
      <c r="I781" s="98"/>
      <c r="J781" s="102"/>
      <c r="K781" s="83"/>
      <c r="L781" s="82"/>
      <c r="M781" s="83"/>
      <c r="N781" s="87"/>
      <c r="O781" s="100"/>
      <c r="Q781" s="298"/>
    </row>
    <row r="782" spans="2:17" ht="12.9" customHeight="1">
      <c r="B782" s="85"/>
      <c r="C782" s="111"/>
      <c r="D782" s="77"/>
      <c r="E782" s="85"/>
      <c r="F782" s="104"/>
      <c r="G782" s="100"/>
      <c r="H782" s="97"/>
      <c r="I782" s="98"/>
      <c r="J782" s="102"/>
      <c r="K782" s="83"/>
      <c r="L782" s="82"/>
      <c r="M782" s="83"/>
      <c r="N782" s="87"/>
      <c r="O782" s="100"/>
      <c r="Q782" s="298"/>
    </row>
    <row r="783" spans="2:17" ht="12.9" customHeight="1">
      <c r="B783" s="85"/>
      <c r="C783" s="111"/>
      <c r="D783" s="77"/>
      <c r="E783" s="85"/>
      <c r="F783" s="104"/>
      <c r="G783" s="100"/>
      <c r="H783" s="97"/>
      <c r="I783" s="98"/>
      <c r="J783" s="102"/>
      <c r="K783" s="83"/>
      <c r="L783" s="82"/>
      <c r="M783" s="83"/>
      <c r="N783" s="87"/>
      <c r="O783" s="100"/>
      <c r="Q783" s="298"/>
    </row>
    <row r="784" spans="2:17" ht="13.5" customHeight="1" thickBot="1">
      <c r="B784" s="85"/>
      <c r="C784" s="112"/>
      <c r="D784" s="89"/>
      <c r="E784" s="88"/>
      <c r="F784" s="105"/>
      <c r="G784" s="106"/>
      <c r="H784" s="99"/>
      <c r="I784" s="99"/>
      <c r="J784" s="103"/>
      <c r="K784" s="90"/>
      <c r="L784" s="91"/>
      <c r="M784" s="90"/>
      <c r="N784" s="92"/>
      <c r="O784" s="101"/>
    </row>
    <row r="785" spans="2:17" ht="12.9" customHeight="1" thickTop="1">
      <c r="B785" s="79" t="s">
        <v>368</v>
      </c>
      <c r="C785" s="110">
        <v>65</v>
      </c>
      <c r="D785" s="80" t="s">
        <v>136</v>
      </c>
      <c r="E785" s="79" t="s">
        <v>369</v>
      </c>
      <c r="F785" s="107"/>
      <c r="G785" s="108"/>
      <c r="H785" s="81"/>
      <c r="I785" s="81"/>
      <c r="J785" s="102"/>
      <c r="K785" s="83"/>
      <c r="L785" s="82"/>
      <c r="M785" s="83"/>
      <c r="N785" s="84"/>
      <c r="O785" s="100"/>
    </row>
    <row r="786" spans="2:17" ht="12.9" customHeight="1">
      <c r="B786" s="85"/>
      <c r="C786" s="111"/>
      <c r="D786" s="77"/>
      <c r="E786" s="85"/>
      <c r="F786" s="107"/>
      <c r="G786" s="108"/>
      <c r="H786" s="81"/>
      <c r="I786" s="81"/>
      <c r="J786" s="102"/>
      <c r="K786" s="83"/>
      <c r="L786" s="82"/>
      <c r="M786" s="83"/>
      <c r="N786" s="84"/>
      <c r="O786" s="100"/>
    </row>
    <row r="787" spans="2:17" ht="12.9" customHeight="1">
      <c r="B787" s="85"/>
      <c r="C787" s="111"/>
      <c r="D787" s="77"/>
      <c r="E787" s="85"/>
      <c r="F787" s="107"/>
      <c r="G787" s="108"/>
      <c r="H787" s="81"/>
      <c r="I787" s="81"/>
      <c r="J787" s="102"/>
      <c r="K787" s="83"/>
      <c r="L787" s="82"/>
      <c r="M787" s="83"/>
      <c r="N787" s="84"/>
      <c r="O787" s="100"/>
    </row>
    <row r="788" spans="2:17" ht="12.9" customHeight="1">
      <c r="B788" s="85"/>
      <c r="C788" s="111"/>
      <c r="D788" s="77"/>
      <c r="E788" s="85"/>
      <c r="F788" s="107"/>
      <c r="G788" s="108"/>
      <c r="H788" s="81"/>
      <c r="I788" s="81"/>
      <c r="J788" s="102"/>
      <c r="K788" s="83"/>
      <c r="L788" s="82"/>
      <c r="M788" s="83"/>
      <c r="N788" s="84"/>
      <c r="O788" s="100"/>
    </row>
    <row r="789" spans="2:17" ht="12.9" customHeight="1">
      <c r="B789" s="85"/>
      <c r="C789" s="111"/>
      <c r="D789" s="77"/>
      <c r="E789" s="85"/>
      <c r="F789" s="107"/>
      <c r="G789" s="108"/>
      <c r="H789" s="81"/>
      <c r="I789" s="81"/>
      <c r="J789" s="102"/>
      <c r="K789" s="83"/>
      <c r="L789" s="82"/>
      <c r="M789" s="83"/>
      <c r="N789" s="84"/>
      <c r="O789" s="100"/>
    </row>
    <row r="790" spans="2:17" ht="12.9" customHeight="1">
      <c r="B790" s="85"/>
      <c r="C790" s="111"/>
      <c r="D790" s="77"/>
      <c r="E790" s="86"/>
      <c r="F790" s="107"/>
      <c r="G790" s="108"/>
      <c r="H790" s="81"/>
      <c r="I790" s="81"/>
      <c r="J790" s="102"/>
      <c r="K790" s="83"/>
      <c r="L790" s="82"/>
      <c r="M790" s="83"/>
      <c r="N790" s="84"/>
      <c r="O790" s="100"/>
      <c r="Q790" s="299"/>
    </row>
    <row r="791" spans="2:17" ht="12.9" customHeight="1">
      <c r="B791" s="85"/>
      <c r="C791" s="111"/>
      <c r="D791" s="77"/>
      <c r="E791" s="85" t="s">
        <v>370</v>
      </c>
      <c r="F791" s="104" t="s">
        <v>371</v>
      </c>
      <c r="G791" s="100"/>
      <c r="H791" s="97"/>
      <c r="I791" s="98"/>
      <c r="J791" s="102"/>
      <c r="K791" s="83"/>
      <c r="L791" s="82"/>
      <c r="M791" s="83"/>
      <c r="N791" s="87"/>
      <c r="O791" s="100"/>
      <c r="Q791" s="298"/>
    </row>
    <row r="792" spans="2:17" ht="12.9" customHeight="1">
      <c r="B792" s="85"/>
      <c r="C792" s="111"/>
      <c r="D792" s="77"/>
      <c r="E792" s="85"/>
      <c r="F792" s="104"/>
      <c r="G792" s="100"/>
      <c r="H792" s="97"/>
      <c r="I792" s="98"/>
      <c r="J792" s="102"/>
      <c r="K792" s="83"/>
      <c r="L792" s="82"/>
      <c r="M792" s="83"/>
      <c r="N792" s="87"/>
      <c r="O792" s="100"/>
      <c r="Q792" s="298"/>
    </row>
    <row r="793" spans="2:17" ht="12.9" customHeight="1">
      <c r="B793" s="85"/>
      <c r="C793" s="111"/>
      <c r="D793" s="77"/>
      <c r="E793" s="85"/>
      <c r="F793" s="104"/>
      <c r="G793" s="100"/>
      <c r="H793" s="97"/>
      <c r="I793" s="98"/>
      <c r="J793" s="102"/>
      <c r="K793" s="83"/>
      <c r="L793" s="82"/>
      <c r="M793" s="83"/>
      <c r="N793" s="87"/>
      <c r="O793" s="100"/>
      <c r="Q793" s="298"/>
    </row>
    <row r="794" spans="2:17" ht="12.9" customHeight="1">
      <c r="B794" s="85"/>
      <c r="C794" s="111"/>
      <c r="D794" s="77"/>
      <c r="E794" s="85"/>
      <c r="F794" s="104"/>
      <c r="G794" s="100"/>
      <c r="H794" s="97"/>
      <c r="I794" s="98"/>
      <c r="J794" s="102"/>
      <c r="K794" s="83"/>
      <c r="L794" s="82"/>
      <c r="M794" s="83"/>
      <c r="N794" s="87"/>
      <c r="O794" s="100"/>
      <c r="Q794" s="298"/>
    </row>
    <row r="795" spans="2:17" ht="12.9" customHeight="1">
      <c r="B795" s="85"/>
      <c r="C795" s="111"/>
      <c r="D795" s="77"/>
      <c r="E795" s="85"/>
      <c r="F795" s="104"/>
      <c r="G795" s="100"/>
      <c r="H795" s="97"/>
      <c r="I795" s="98"/>
      <c r="J795" s="102"/>
      <c r="K795" s="83"/>
      <c r="L795" s="82"/>
      <c r="M795" s="83"/>
      <c r="N795" s="87"/>
      <c r="O795" s="100"/>
      <c r="Q795" s="298"/>
    </row>
    <row r="796" spans="2:17" ht="13.5" customHeight="1" thickBot="1">
      <c r="B796" s="85"/>
      <c r="C796" s="112"/>
      <c r="D796" s="89"/>
      <c r="E796" s="88"/>
      <c r="F796" s="105"/>
      <c r="G796" s="106"/>
      <c r="H796" s="99"/>
      <c r="I796" s="99"/>
      <c r="J796" s="103"/>
      <c r="K796" s="90"/>
      <c r="L796" s="91"/>
      <c r="M796" s="90"/>
      <c r="N796" s="92"/>
      <c r="O796" s="101"/>
    </row>
    <row r="797" spans="2:17" ht="12.9" customHeight="1" thickTop="1">
      <c r="B797" s="79" t="s">
        <v>368</v>
      </c>
      <c r="C797" s="110">
        <v>66</v>
      </c>
      <c r="D797" s="80" t="s">
        <v>189</v>
      </c>
      <c r="E797" s="79" t="s">
        <v>369</v>
      </c>
      <c r="F797" s="107"/>
      <c r="G797" s="108"/>
      <c r="H797" s="81"/>
      <c r="I797" s="81"/>
      <c r="J797" s="102"/>
      <c r="K797" s="83"/>
      <c r="L797" s="82"/>
      <c r="M797" s="83"/>
      <c r="N797" s="84"/>
      <c r="O797" s="100"/>
    </row>
    <row r="798" spans="2:17" ht="12.9" customHeight="1">
      <c r="B798" s="85"/>
      <c r="C798" s="111"/>
      <c r="D798" s="77"/>
      <c r="E798" s="85"/>
      <c r="F798" s="107"/>
      <c r="G798" s="108"/>
      <c r="H798" s="81"/>
      <c r="I798" s="81"/>
      <c r="J798" s="102"/>
      <c r="K798" s="83"/>
      <c r="L798" s="82"/>
      <c r="M798" s="83"/>
      <c r="N798" s="84"/>
      <c r="O798" s="100"/>
    </row>
    <row r="799" spans="2:17" ht="12.9" customHeight="1">
      <c r="B799" s="85"/>
      <c r="C799" s="111"/>
      <c r="D799" s="77"/>
      <c r="E799" s="85"/>
      <c r="F799" s="107"/>
      <c r="G799" s="108"/>
      <c r="H799" s="81"/>
      <c r="I799" s="81"/>
      <c r="J799" s="102"/>
      <c r="K799" s="83"/>
      <c r="L799" s="82"/>
      <c r="M799" s="83"/>
      <c r="N799" s="84"/>
      <c r="O799" s="100"/>
    </row>
    <row r="800" spans="2:17" ht="12.9" customHeight="1">
      <c r="B800" s="85"/>
      <c r="C800" s="111"/>
      <c r="D800" s="77"/>
      <c r="E800" s="85"/>
      <c r="F800" s="107"/>
      <c r="G800" s="108"/>
      <c r="H800" s="81"/>
      <c r="I800" s="81"/>
      <c r="J800" s="102"/>
      <c r="K800" s="83"/>
      <c r="L800" s="82"/>
      <c r="M800" s="83"/>
      <c r="N800" s="84"/>
      <c r="O800" s="100"/>
    </row>
    <row r="801" spans="2:17" ht="12.9" customHeight="1">
      <c r="B801" s="85"/>
      <c r="C801" s="111"/>
      <c r="D801" s="77"/>
      <c r="E801" s="85"/>
      <c r="F801" s="107"/>
      <c r="G801" s="108"/>
      <c r="H801" s="81"/>
      <c r="I801" s="81"/>
      <c r="J801" s="102"/>
      <c r="K801" s="83"/>
      <c r="L801" s="82"/>
      <c r="M801" s="83"/>
      <c r="N801" s="84"/>
      <c r="O801" s="100"/>
    </row>
    <row r="802" spans="2:17" ht="12.9" customHeight="1">
      <c r="B802" s="85"/>
      <c r="C802" s="111"/>
      <c r="D802" s="77"/>
      <c r="E802" s="86"/>
      <c r="F802" s="107"/>
      <c r="G802" s="108"/>
      <c r="H802" s="81"/>
      <c r="I802" s="81"/>
      <c r="J802" s="102"/>
      <c r="K802" s="83"/>
      <c r="L802" s="82"/>
      <c r="M802" s="83"/>
      <c r="N802" s="84"/>
      <c r="O802" s="100"/>
      <c r="Q802" s="299"/>
    </row>
    <row r="803" spans="2:17" ht="12.9" customHeight="1">
      <c r="B803" s="85"/>
      <c r="C803" s="111"/>
      <c r="D803" s="77"/>
      <c r="E803" s="85" t="s">
        <v>370</v>
      </c>
      <c r="F803" s="104" t="s">
        <v>371</v>
      </c>
      <c r="G803" s="100"/>
      <c r="H803" s="97"/>
      <c r="I803" s="98"/>
      <c r="J803" s="102"/>
      <c r="K803" s="83"/>
      <c r="L803" s="82"/>
      <c r="M803" s="83"/>
      <c r="N803" s="87"/>
      <c r="O803" s="100"/>
      <c r="Q803" s="298"/>
    </row>
    <row r="804" spans="2:17" ht="12.9" customHeight="1">
      <c r="B804" s="85"/>
      <c r="C804" s="111"/>
      <c r="D804" s="77"/>
      <c r="E804" s="85"/>
      <c r="F804" s="104"/>
      <c r="G804" s="100"/>
      <c r="H804" s="97"/>
      <c r="I804" s="98"/>
      <c r="J804" s="102"/>
      <c r="K804" s="83"/>
      <c r="L804" s="82"/>
      <c r="M804" s="83"/>
      <c r="N804" s="87"/>
      <c r="O804" s="100"/>
      <c r="Q804" s="298"/>
    </row>
    <row r="805" spans="2:17" ht="12.9" customHeight="1">
      <c r="B805" s="85"/>
      <c r="C805" s="111"/>
      <c r="D805" s="77"/>
      <c r="E805" s="85"/>
      <c r="F805" s="104"/>
      <c r="G805" s="100"/>
      <c r="H805" s="97"/>
      <c r="I805" s="98"/>
      <c r="J805" s="102"/>
      <c r="K805" s="83"/>
      <c r="L805" s="82"/>
      <c r="M805" s="83"/>
      <c r="N805" s="87"/>
      <c r="O805" s="100"/>
      <c r="Q805" s="298"/>
    </row>
    <row r="806" spans="2:17" ht="12.9" customHeight="1">
      <c r="B806" s="85"/>
      <c r="C806" s="111"/>
      <c r="D806" s="77"/>
      <c r="E806" s="85"/>
      <c r="F806" s="104"/>
      <c r="G806" s="100"/>
      <c r="H806" s="97"/>
      <c r="I806" s="98"/>
      <c r="J806" s="102"/>
      <c r="K806" s="83"/>
      <c r="L806" s="82"/>
      <c r="M806" s="83"/>
      <c r="N806" s="87"/>
      <c r="O806" s="100"/>
      <c r="Q806" s="298"/>
    </row>
    <row r="807" spans="2:17" ht="12.9" customHeight="1">
      <c r="B807" s="85"/>
      <c r="C807" s="111"/>
      <c r="D807" s="77"/>
      <c r="E807" s="85"/>
      <c r="F807" s="104"/>
      <c r="G807" s="100"/>
      <c r="H807" s="97"/>
      <c r="I807" s="98"/>
      <c r="J807" s="102"/>
      <c r="K807" s="83"/>
      <c r="L807" s="82"/>
      <c r="M807" s="83"/>
      <c r="N807" s="87"/>
      <c r="O807" s="100"/>
      <c r="Q807" s="298"/>
    </row>
    <row r="808" spans="2:17" ht="13.5" customHeight="1" thickBot="1">
      <c r="B808" s="85"/>
      <c r="C808" s="112"/>
      <c r="D808" s="89"/>
      <c r="E808" s="88"/>
      <c r="F808" s="105"/>
      <c r="G808" s="106"/>
      <c r="H808" s="99"/>
      <c r="I808" s="99"/>
      <c r="J808" s="103"/>
      <c r="K808" s="90"/>
      <c r="L808" s="91"/>
      <c r="M808" s="90"/>
      <c r="N808" s="92"/>
      <c r="O808" s="101"/>
    </row>
    <row r="809" spans="2:17" ht="12.9" customHeight="1" thickTop="1">
      <c r="B809" s="79" t="s">
        <v>368</v>
      </c>
      <c r="C809" s="110">
        <v>67</v>
      </c>
      <c r="D809" s="80" t="s">
        <v>137</v>
      </c>
      <c r="E809" s="79" t="s">
        <v>369</v>
      </c>
      <c r="F809" s="107"/>
      <c r="G809" s="108"/>
      <c r="H809" s="81"/>
      <c r="I809" s="81"/>
      <c r="J809" s="102"/>
      <c r="K809" s="83"/>
      <c r="L809" s="82"/>
      <c r="M809" s="83"/>
      <c r="N809" s="84"/>
      <c r="O809" s="100"/>
    </row>
    <row r="810" spans="2:17" ht="12.9" customHeight="1">
      <c r="B810" s="85"/>
      <c r="C810" s="111"/>
      <c r="D810" s="77"/>
      <c r="E810" s="85"/>
      <c r="F810" s="107"/>
      <c r="G810" s="108"/>
      <c r="H810" s="81"/>
      <c r="I810" s="81"/>
      <c r="J810" s="102"/>
      <c r="K810" s="83"/>
      <c r="L810" s="82"/>
      <c r="M810" s="83"/>
      <c r="N810" s="84"/>
      <c r="O810" s="100"/>
    </row>
    <row r="811" spans="2:17" ht="12.9" customHeight="1">
      <c r="B811" s="85"/>
      <c r="C811" s="111"/>
      <c r="D811" s="77"/>
      <c r="E811" s="85"/>
      <c r="F811" s="107"/>
      <c r="G811" s="108"/>
      <c r="H811" s="81"/>
      <c r="I811" s="81"/>
      <c r="J811" s="102"/>
      <c r="K811" s="83"/>
      <c r="L811" s="82"/>
      <c r="M811" s="83"/>
      <c r="N811" s="84"/>
      <c r="O811" s="100"/>
    </row>
    <row r="812" spans="2:17" ht="12.9" customHeight="1">
      <c r="B812" s="85"/>
      <c r="C812" s="111"/>
      <c r="D812" s="77"/>
      <c r="E812" s="85"/>
      <c r="F812" s="107"/>
      <c r="G812" s="108"/>
      <c r="H812" s="81"/>
      <c r="I812" s="81"/>
      <c r="J812" s="102"/>
      <c r="K812" s="83"/>
      <c r="L812" s="82"/>
      <c r="M812" s="83"/>
      <c r="N812" s="84"/>
      <c r="O812" s="100"/>
    </row>
    <row r="813" spans="2:17" ht="12.9" customHeight="1">
      <c r="B813" s="85"/>
      <c r="C813" s="111"/>
      <c r="D813" s="77"/>
      <c r="E813" s="85"/>
      <c r="F813" s="107"/>
      <c r="G813" s="108"/>
      <c r="H813" s="81"/>
      <c r="I813" s="81"/>
      <c r="J813" s="102"/>
      <c r="K813" s="83"/>
      <c r="L813" s="82"/>
      <c r="M813" s="83"/>
      <c r="N813" s="84"/>
      <c r="O813" s="100"/>
    </row>
    <row r="814" spans="2:17" ht="12.9" customHeight="1">
      <c r="B814" s="85"/>
      <c r="C814" s="111"/>
      <c r="D814" s="77"/>
      <c r="E814" s="86"/>
      <c r="F814" s="107"/>
      <c r="G814" s="108"/>
      <c r="H814" s="81"/>
      <c r="I814" s="81"/>
      <c r="J814" s="102"/>
      <c r="K814" s="83"/>
      <c r="L814" s="82"/>
      <c r="M814" s="83"/>
      <c r="N814" s="84"/>
      <c r="O814" s="100"/>
      <c r="Q814" s="299"/>
    </row>
    <row r="815" spans="2:17" ht="12.9" customHeight="1">
      <c r="B815" s="85"/>
      <c r="C815" s="111"/>
      <c r="D815" s="77"/>
      <c r="E815" s="85" t="s">
        <v>370</v>
      </c>
      <c r="F815" s="104" t="s">
        <v>371</v>
      </c>
      <c r="G815" s="100"/>
      <c r="H815" s="97"/>
      <c r="I815" s="98"/>
      <c r="J815" s="102"/>
      <c r="K815" s="83"/>
      <c r="L815" s="82"/>
      <c r="M815" s="83"/>
      <c r="N815" s="87"/>
      <c r="O815" s="100"/>
      <c r="Q815" s="298"/>
    </row>
    <row r="816" spans="2:17" ht="12.9" customHeight="1">
      <c r="B816" s="85"/>
      <c r="C816" s="111"/>
      <c r="D816" s="77"/>
      <c r="E816" s="85"/>
      <c r="F816" s="104"/>
      <c r="G816" s="100"/>
      <c r="H816" s="97"/>
      <c r="I816" s="98"/>
      <c r="J816" s="102"/>
      <c r="K816" s="83"/>
      <c r="L816" s="82"/>
      <c r="M816" s="83"/>
      <c r="N816" s="87"/>
      <c r="O816" s="100"/>
      <c r="Q816" s="298"/>
    </row>
    <row r="817" spans="2:17" ht="12.9" customHeight="1">
      <c r="B817" s="85"/>
      <c r="C817" s="111"/>
      <c r="D817" s="77"/>
      <c r="E817" s="85"/>
      <c r="F817" s="104"/>
      <c r="G817" s="100"/>
      <c r="H817" s="97"/>
      <c r="I817" s="98"/>
      <c r="J817" s="102"/>
      <c r="K817" s="83"/>
      <c r="L817" s="82"/>
      <c r="M817" s="83"/>
      <c r="N817" s="87"/>
      <c r="O817" s="100"/>
      <c r="Q817" s="298"/>
    </row>
    <row r="818" spans="2:17" ht="12.9" customHeight="1">
      <c r="B818" s="85"/>
      <c r="C818" s="111"/>
      <c r="D818" s="77"/>
      <c r="E818" s="85"/>
      <c r="F818" s="104"/>
      <c r="G818" s="100"/>
      <c r="H818" s="97"/>
      <c r="I818" s="98"/>
      <c r="J818" s="102"/>
      <c r="K818" s="83"/>
      <c r="L818" s="82"/>
      <c r="M818" s="83"/>
      <c r="N818" s="87"/>
      <c r="O818" s="100"/>
      <c r="Q818" s="298"/>
    </row>
    <row r="819" spans="2:17" ht="12.9" customHeight="1">
      <c r="B819" s="85"/>
      <c r="C819" s="111"/>
      <c r="D819" s="77"/>
      <c r="E819" s="85"/>
      <c r="F819" s="104"/>
      <c r="G819" s="100"/>
      <c r="H819" s="97"/>
      <c r="I819" s="98"/>
      <c r="J819" s="102"/>
      <c r="K819" s="83"/>
      <c r="L819" s="82"/>
      <c r="M819" s="83"/>
      <c r="N819" s="87"/>
      <c r="O819" s="100"/>
      <c r="Q819" s="298"/>
    </row>
    <row r="820" spans="2:17" ht="13.5" customHeight="1" thickBot="1">
      <c r="B820" s="85"/>
      <c r="C820" s="112"/>
      <c r="D820" s="89"/>
      <c r="E820" s="88"/>
      <c r="F820" s="105"/>
      <c r="G820" s="106"/>
      <c r="H820" s="99"/>
      <c r="I820" s="99"/>
      <c r="J820" s="103"/>
      <c r="K820" s="90"/>
      <c r="L820" s="91"/>
      <c r="M820" s="90"/>
      <c r="N820" s="92"/>
      <c r="O820" s="101"/>
    </row>
    <row r="821" spans="2:17" ht="12.9" customHeight="1" thickTop="1">
      <c r="B821" s="79" t="s">
        <v>368</v>
      </c>
      <c r="C821" s="110">
        <v>68</v>
      </c>
      <c r="D821" s="80" t="s">
        <v>138</v>
      </c>
      <c r="E821" s="79" t="s">
        <v>369</v>
      </c>
      <c r="F821" s="107"/>
      <c r="G821" s="108"/>
      <c r="H821" s="81"/>
      <c r="I821" s="81"/>
      <c r="J821" s="102"/>
      <c r="K821" s="83"/>
      <c r="L821" s="82"/>
      <c r="M821" s="83"/>
      <c r="N821" s="84"/>
      <c r="O821" s="100"/>
    </row>
    <row r="822" spans="2:17" ht="12.9" customHeight="1">
      <c r="B822" s="85"/>
      <c r="C822" s="111"/>
      <c r="D822" s="77"/>
      <c r="E822" s="85"/>
      <c r="F822" s="107"/>
      <c r="G822" s="108"/>
      <c r="H822" s="81"/>
      <c r="I822" s="81"/>
      <c r="J822" s="102"/>
      <c r="K822" s="83"/>
      <c r="L822" s="82"/>
      <c r="M822" s="83"/>
      <c r="N822" s="84"/>
      <c r="O822" s="100"/>
    </row>
    <row r="823" spans="2:17" ht="12.9" customHeight="1">
      <c r="B823" s="85"/>
      <c r="C823" s="111"/>
      <c r="D823" s="77"/>
      <c r="E823" s="85"/>
      <c r="F823" s="107"/>
      <c r="G823" s="108"/>
      <c r="H823" s="81"/>
      <c r="I823" s="81"/>
      <c r="J823" s="102"/>
      <c r="K823" s="83"/>
      <c r="L823" s="82"/>
      <c r="M823" s="83"/>
      <c r="N823" s="84"/>
      <c r="O823" s="100"/>
    </row>
    <row r="824" spans="2:17" ht="12.9" customHeight="1">
      <c r="B824" s="85"/>
      <c r="C824" s="111"/>
      <c r="D824" s="77"/>
      <c r="E824" s="85"/>
      <c r="F824" s="107"/>
      <c r="G824" s="108"/>
      <c r="H824" s="81"/>
      <c r="I824" s="81"/>
      <c r="J824" s="102"/>
      <c r="K824" s="83"/>
      <c r="L824" s="82"/>
      <c r="M824" s="83"/>
      <c r="N824" s="84"/>
      <c r="O824" s="100"/>
    </row>
    <row r="825" spans="2:17" ht="12.9" customHeight="1">
      <c r="B825" s="85"/>
      <c r="C825" s="111"/>
      <c r="D825" s="77"/>
      <c r="E825" s="85"/>
      <c r="F825" s="107"/>
      <c r="G825" s="108"/>
      <c r="H825" s="81"/>
      <c r="I825" s="81"/>
      <c r="J825" s="102"/>
      <c r="K825" s="83"/>
      <c r="L825" s="82"/>
      <c r="M825" s="83"/>
      <c r="N825" s="84"/>
      <c r="O825" s="100"/>
    </row>
    <row r="826" spans="2:17" ht="12.9" customHeight="1">
      <c r="B826" s="85"/>
      <c r="C826" s="111"/>
      <c r="D826" s="77"/>
      <c r="E826" s="86"/>
      <c r="F826" s="107"/>
      <c r="G826" s="108"/>
      <c r="H826" s="81"/>
      <c r="I826" s="81"/>
      <c r="J826" s="102"/>
      <c r="K826" s="83"/>
      <c r="L826" s="82"/>
      <c r="M826" s="83"/>
      <c r="N826" s="84"/>
      <c r="O826" s="100"/>
      <c r="Q826" s="299"/>
    </row>
    <row r="827" spans="2:17" ht="12.9" customHeight="1">
      <c r="B827" s="85"/>
      <c r="C827" s="111"/>
      <c r="D827" s="77"/>
      <c r="E827" s="85" t="s">
        <v>370</v>
      </c>
      <c r="F827" s="104" t="s">
        <v>371</v>
      </c>
      <c r="G827" s="100"/>
      <c r="H827" s="97"/>
      <c r="I827" s="98"/>
      <c r="J827" s="102"/>
      <c r="K827" s="83"/>
      <c r="L827" s="82"/>
      <c r="M827" s="83"/>
      <c r="N827" s="87"/>
      <c r="O827" s="100"/>
      <c r="Q827" s="298"/>
    </row>
    <row r="828" spans="2:17" ht="12.9" customHeight="1">
      <c r="B828" s="85"/>
      <c r="C828" s="111"/>
      <c r="D828" s="77"/>
      <c r="E828" s="85"/>
      <c r="F828" s="104"/>
      <c r="G828" s="100"/>
      <c r="H828" s="97"/>
      <c r="I828" s="98"/>
      <c r="J828" s="102"/>
      <c r="K828" s="83"/>
      <c r="L828" s="82"/>
      <c r="M828" s="83"/>
      <c r="N828" s="87"/>
      <c r="O828" s="100"/>
      <c r="Q828" s="298"/>
    </row>
    <row r="829" spans="2:17" ht="12.9" customHeight="1">
      <c r="B829" s="85"/>
      <c r="C829" s="111"/>
      <c r="D829" s="77"/>
      <c r="E829" s="85"/>
      <c r="F829" s="104"/>
      <c r="G829" s="100"/>
      <c r="H829" s="97"/>
      <c r="I829" s="98"/>
      <c r="J829" s="102"/>
      <c r="K829" s="83"/>
      <c r="L829" s="82"/>
      <c r="M829" s="83"/>
      <c r="N829" s="87"/>
      <c r="O829" s="100"/>
      <c r="Q829" s="298"/>
    </row>
    <row r="830" spans="2:17" ht="12.9" customHeight="1">
      <c r="B830" s="85"/>
      <c r="C830" s="111"/>
      <c r="D830" s="77"/>
      <c r="E830" s="85"/>
      <c r="F830" s="104"/>
      <c r="G830" s="100"/>
      <c r="H830" s="97"/>
      <c r="I830" s="98"/>
      <c r="J830" s="102"/>
      <c r="K830" s="83"/>
      <c r="L830" s="82"/>
      <c r="M830" s="83"/>
      <c r="N830" s="87"/>
      <c r="O830" s="100"/>
      <c r="Q830" s="298"/>
    </row>
    <row r="831" spans="2:17" ht="12.9" customHeight="1">
      <c r="B831" s="85"/>
      <c r="C831" s="111"/>
      <c r="D831" s="77"/>
      <c r="E831" s="85"/>
      <c r="F831" s="104"/>
      <c r="G831" s="100"/>
      <c r="H831" s="97"/>
      <c r="I831" s="98"/>
      <c r="J831" s="102"/>
      <c r="K831" s="83"/>
      <c r="L831" s="82"/>
      <c r="M831" s="83"/>
      <c r="N831" s="87"/>
      <c r="O831" s="100"/>
      <c r="Q831" s="298"/>
    </row>
    <row r="832" spans="2:17" ht="13.5" customHeight="1" thickBot="1">
      <c r="B832" s="85"/>
      <c r="C832" s="112"/>
      <c r="D832" s="89"/>
      <c r="E832" s="88"/>
      <c r="F832" s="105"/>
      <c r="G832" s="106"/>
      <c r="H832" s="99"/>
      <c r="I832" s="99"/>
      <c r="J832" s="103"/>
      <c r="K832" s="90"/>
      <c r="L832" s="91"/>
      <c r="M832" s="90"/>
      <c r="N832" s="92"/>
      <c r="O832" s="101"/>
    </row>
    <row r="833" spans="2:17" ht="12.9" customHeight="1" thickTop="1">
      <c r="B833" s="79" t="s">
        <v>368</v>
      </c>
      <c r="C833" s="110">
        <v>69</v>
      </c>
      <c r="D833" s="80" t="s">
        <v>139</v>
      </c>
      <c r="E833" s="79" t="s">
        <v>369</v>
      </c>
      <c r="F833" s="107"/>
      <c r="G833" s="108"/>
      <c r="H833" s="81"/>
      <c r="I833" s="81"/>
      <c r="J833" s="102"/>
      <c r="K833" s="83"/>
      <c r="L833" s="82"/>
      <c r="M833" s="83"/>
      <c r="N833" s="84"/>
      <c r="O833" s="100"/>
    </row>
    <row r="834" spans="2:17" ht="12.9" customHeight="1">
      <c r="B834" s="85"/>
      <c r="C834" s="111"/>
      <c r="D834" s="77"/>
      <c r="E834" s="85"/>
      <c r="F834" s="107"/>
      <c r="G834" s="108"/>
      <c r="H834" s="81"/>
      <c r="I834" s="81"/>
      <c r="J834" s="102"/>
      <c r="K834" s="83"/>
      <c r="L834" s="82"/>
      <c r="M834" s="83"/>
      <c r="N834" s="84"/>
      <c r="O834" s="100"/>
    </row>
    <row r="835" spans="2:17" ht="12.9" customHeight="1">
      <c r="B835" s="85"/>
      <c r="C835" s="111"/>
      <c r="D835" s="77"/>
      <c r="E835" s="85"/>
      <c r="F835" s="107"/>
      <c r="G835" s="108"/>
      <c r="H835" s="81"/>
      <c r="I835" s="81"/>
      <c r="J835" s="102"/>
      <c r="K835" s="83"/>
      <c r="L835" s="82"/>
      <c r="M835" s="83"/>
      <c r="N835" s="84"/>
      <c r="O835" s="100"/>
    </row>
    <row r="836" spans="2:17" ht="12.9" customHeight="1">
      <c r="B836" s="85"/>
      <c r="C836" s="111"/>
      <c r="D836" s="77"/>
      <c r="E836" s="85"/>
      <c r="F836" s="107"/>
      <c r="G836" s="108"/>
      <c r="H836" s="81"/>
      <c r="I836" s="81"/>
      <c r="J836" s="102"/>
      <c r="K836" s="83"/>
      <c r="L836" s="82"/>
      <c r="M836" s="83"/>
      <c r="N836" s="84"/>
      <c r="O836" s="100"/>
    </row>
    <row r="837" spans="2:17" ht="12.9" customHeight="1">
      <c r="B837" s="85"/>
      <c r="C837" s="111"/>
      <c r="D837" s="77"/>
      <c r="E837" s="85"/>
      <c r="F837" s="107"/>
      <c r="G837" s="108"/>
      <c r="H837" s="81"/>
      <c r="I837" s="81"/>
      <c r="J837" s="102"/>
      <c r="K837" s="83"/>
      <c r="L837" s="82"/>
      <c r="M837" s="83"/>
      <c r="N837" s="84"/>
      <c r="O837" s="100"/>
    </row>
    <row r="838" spans="2:17" ht="12.9" customHeight="1">
      <c r="B838" s="85"/>
      <c r="C838" s="111"/>
      <c r="D838" s="77"/>
      <c r="E838" s="86"/>
      <c r="F838" s="107"/>
      <c r="G838" s="108"/>
      <c r="H838" s="81"/>
      <c r="I838" s="81"/>
      <c r="J838" s="102"/>
      <c r="K838" s="83"/>
      <c r="L838" s="82"/>
      <c r="M838" s="83"/>
      <c r="N838" s="84"/>
      <c r="O838" s="100"/>
      <c r="Q838" s="299"/>
    </row>
    <row r="839" spans="2:17" ht="12.9" customHeight="1">
      <c r="B839" s="85"/>
      <c r="C839" s="111"/>
      <c r="D839" s="77"/>
      <c r="E839" s="85" t="s">
        <v>370</v>
      </c>
      <c r="F839" s="104" t="s">
        <v>371</v>
      </c>
      <c r="G839" s="100"/>
      <c r="H839" s="97"/>
      <c r="I839" s="98"/>
      <c r="J839" s="102"/>
      <c r="K839" s="83"/>
      <c r="L839" s="82"/>
      <c r="M839" s="83"/>
      <c r="N839" s="87"/>
      <c r="O839" s="100"/>
      <c r="Q839" s="298"/>
    </row>
    <row r="840" spans="2:17" ht="12.9" customHeight="1">
      <c r="B840" s="85"/>
      <c r="C840" s="111"/>
      <c r="D840" s="77"/>
      <c r="E840" s="85"/>
      <c r="F840" s="104"/>
      <c r="G840" s="100"/>
      <c r="H840" s="97"/>
      <c r="I840" s="98"/>
      <c r="J840" s="102"/>
      <c r="K840" s="83"/>
      <c r="L840" s="82"/>
      <c r="M840" s="83"/>
      <c r="N840" s="87"/>
      <c r="O840" s="100"/>
      <c r="Q840" s="298"/>
    </row>
    <row r="841" spans="2:17" ht="12.9" customHeight="1">
      <c r="B841" s="85"/>
      <c r="C841" s="111"/>
      <c r="D841" s="77"/>
      <c r="E841" s="85"/>
      <c r="F841" s="104"/>
      <c r="G841" s="100"/>
      <c r="H841" s="97"/>
      <c r="I841" s="98"/>
      <c r="J841" s="102"/>
      <c r="K841" s="83"/>
      <c r="L841" s="82"/>
      <c r="M841" s="83"/>
      <c r="N841" s="87"/>
      <c r="O841" s="100"/>
      <c r="Q841" s="298"/>
    </row>
    <row r="842" spans="2:17" ht="12.9" customHeight="1">
      <c r="B842" s="85"/>
      <c r="C842" s="111"/>
      <c r="D842" s="77"/>
      <c r="E842" s="85"/>
      <c r="F842" s="104"/>
      <c r="G842" s="100"/>
      <c r="H842" s="97"/>
      <c r="I842" s="98"/>
      <c r="J842" s="102"/>
      <c r="K842" s="83"/>
      <c r="L842" s="82"/>
      <c r="M842" s="83"/>
      <c r="N842" s="87"/>
      <c r="O842" s="100"/>
      <c r="Q842" s="298"/>
    </row>
    <row r="843" spans="2:17" ht="12.9" customHeight="1">
      <c r="B843" s="85"/>
      <c r="C843" s="111"/>
      <c r="D843" s="77"/>
      <c r="E843" s="85"/>
      <c r="F843" s="104"/>
      <c r="G843" s="100"/>
      <c r="H843" s="97"/>
      <c r="I843" s="98"/>
      <c r="J843" s="102"/>
      <c r="K843" s="83"/>
      <c r="L843" s="82"/>
      <c r="M843" s="83"/>
      <c r="N843" s="87"/>
      <c r="O843" s="100"/>
      <c r="Q843" s="298"/>
    </row>
    <row r="844" spans="2:17" ht="13.5" customHeight="1" thickBot="1">
      <c r="B844" s="85"/>
      <c r="C844" s="112"/>
      <c r="D844" s="89"/>
      <c r="E844" s="88"/>
      <c r="F844" s="105"/>
      <c r="G844" s="106"/>
      <c r="H844" s="99"/>
      <c r="I844" s="99"/>
      <c r="J844" s="103"/>
      <c r="K844" s="90"/>
      <c r="L844" s="91"/>
      <c r="M844" s="90"/>
      <c r="N844" s="92"/>
      <c r="O844" s="101"/>
    </row>
    <row r="845" spans="2:17" ht="12.9" customHeight="1" thickTop="1">
      <c r="B845" s="79" t="s">
        <v>368</v>
      </c>
      <c r="C845" s="110">
        <v>70</v>
      </c>
      <c r="D845" s="80" t="s">
        <v>190</v>
      </c>
      <c r="E845" s="79" t="s">
        <v>369</v>
      </c>
      <c r="F845" s="107"/>
      <c r="G845" s="108"/>
      <c r="H845" s="81"/>
      <c r="I845" s="81"/>
      <c r="J845" s="102"/>
      <c r="K845" s="83"/>
      <c r="L845" s="82"/>
      <c r="M845" s="83"/>
      <c r="N845" s="84"/>
      <c r="O845" s="100"/>
    </row>
    <row r="846" spans="2:17" ht="12.9" customHeight="1">
      <c r="B846" s="85"/>
      <c r="C846" s="111"/>
      <c r="D846" s="77"/>
      <c r="E846" s="85"/>
      <c r="F846" s="107"/>
      <c r="G846" s="108"/>
      <c r="H846" s="81"/>
      <c r="I846" s="81"/>
      <c r="J846" s="102"/>
      <c r="K846" s="83"/>
      <c r="L846" s="82"/>
      <c r="M846" s="83"/>
      <c r="N846" s="84"/>
      <c r="O846" s="100"/>
    </row>
    <row r="847" spans="2:17" ht="12.9" customHeight="1">
      <c r="B847" s="85"/>
      <c r="C847" s="111"/>
      <c r="D847" s="77"/>
      <c r="E847" s="85"/>
      <c r="F847" s="107"/>
      <c r="G847" s="108"/>
      <c r="H847" s="81"/>
      <c r="I847" s="81"/>
      <c r="J847" s="102"/>
      <c r="K847" s="83"/>
      <c r="L847" s="82"/>
      <c r="M847" s="83"/>
      <c r="N847" s="84"/>
      <c r="O847" s="100"/>
    </row>
    <row r="848" spans="2:17" ht="12.9" customHeight="1">
      <c r="B848" s="85"/>
      <c r="C848" s="111"/>
      <c r="D848" s="77"/>
      <c r="E848" s="85"/>
      <c r="F848" s="107"/>
      <c r="G848" s="108"/>
      <c r="H848" s="81"/>
      <c r="I848" s="81"/>
      <c r="J848" s="102"/>
      <c r="K848" s="83"/>
      <c r="L848" s="82"/>
      <c r="M848" s="83"/>
      <c r="N848" s="84"/>
      <c r="O848" s="100"/>
    </row>
    <row r="849" spans="2:17" ht="12.9" customHeight="1">
      <c r="B849" s="85"/>
      <c r="C849" s="111"/>
      <c r="D849" s="77"/>
      <c r="E849" s="85"/>
      <c r="F849" s="107"/>
      <c r="G849" s="108"/>
      <c r="H849" s="81"/>
      <c r="I849" s="81"/>
      <c r="J849" s="102"/>
      <c r="K849" s="83"/>
      <c r="L849" s="82"/>
      <c r="M849" s="83"/>
      <c r="N849" s="84"/>
      <c r="O849" s="100"/>
    </row>
    <row r="850" spans="2:17" ht="12.9" customHeight="1">
      <c r="B850" s="85"/>
      <c r="C850" s="111"/>
      <c r="D850" s="77"/>
      <c r="E850" s="86"/>
      <c r="F850" s="107"/>
      <c r="G850" s="108"/>
      <c r="H850" s="81"/>
      <c r="I850" s="81"/>
      <c r="J850" s="102"/>
      <c r="K850" s="83"/>
      <c r="L850" s="82"/>
      <c r="M850" s="83"/>
      <c r="N850" s="84"/>
      <c r="O850" s="100"/>
      <c r="Q850" s="299"/>
    </row>
    <row r="851" spans="2:17" ht="12.9" customHeight="1">
      <c r="B851" s="85"/>
      <c r="C851" s="111"/>
      <c r="D851" s="77"/>
      <c r="E851" s="85" t="s">
        <v>370</v>
      </c>
      <c r="F851" s="104" t="s">
        <v>371</v>
      </c>
      <c r="G851" s="100"/>
      <c r="H851" s="97"/>
      <c r="I851" s="98"/>
      <c r="J851" s="102"/>
      <c r="K851" s="83"/>
      <c r="L851" s="82"/>
      <c r="M851" s="83"/>
      <c r="N851" s="87"/>
      <c r="O851" s="100"/>
      <c r="Q851" s="298"/>
    </row>
    <row r="852" spans="2:17" ht="12.9" customHeight="1">
      <c r="B852" s="85"/>
      <c r="C852" s="111"/>
      <c r="D852" s="77"/>
      <c r="E852" s="85"/>
      <c r="F852" s="104"/>
      <c r="G852" s="100"/>
      <c r="H852" s="97"/>
      <c r="I852" s="98"/>
      <c r="J852" s="102"/>
      <c r="K852" s="83"/>
      <c r="L852" s="82"/>
      <c r="M852" s="83"/>
      <c r="N852" s="87"/>
      <c r="O852" s="100"/>
      <c r="Q852" s="298"/>
    </row>
    <row r="853" spans="2:17" ht="12.9" customHeight="1">
      <c r="B853" s="85"/>
      <c r="C853" s="111"/>
      <c r="D853" s="77"/>
      <c r="E853" s="85"/>
      <c r="F853" s="104"/>
      <c r="G853" s="100"/>
      <c r="H853" s="97"/>
      <c r="I853" s="98"/>
      <c r="J853" s="102"/>
      <c r="K853" s="83"/>
      <c r="L853" s="82"/>
      <c r="M853" s="83"/>
      <c r="N853" s="87"/>
      <c r="O853" s="100"/>
      <c r="Q853" s="298"/>
    </row>
    <row r="854" spans="2:17" ht="12.9" customHeight="1">
      <c r="B854" s="85"/>
      <c r="C854" s="111"/>
      <c r="D854" s="77"/>
      <c r="E854" s="85"/>
      <c r="F854" s="104"/>
      <c r="G854" s="100"/>
      <c r="H854" s="97"/>
      <c r="I854" s="98"/>
      <c r="J854" s="102"/>
      <c r="K854" s="83"/>
      <c r="L854" s="82"/>
      <c r="M854" s="83"/>
      <c r="N854" s="87"/>
      <c r="O854" s="100"/>
      <c r="Q854" s="298"/>
    </row>
    <row r="855" spans="2:17" ht="12.9" customHeight="1">
      <c r="B855" s="85"/>
      <c r="C855" s="111"/>
      <c r="D855" s="77"/>
      <c r="E855" s="85"/>
      <c r="F855" s="104"/>
      <c r="G855" s="100"/>
      <c r="H855" s="97"/>
      <c r="I855" s="98"/>
      <c r="J855" s="102"/>
      <c r="K855" s="83"/>
      <c r="L855" s="82"/>
      <c r="M855" s="83"/>
      <c r="N855" s="87"/>
      <c r="O855" s="100"/>
      <c r="Q855" s="298"/>
    </row>
    <row r="856" spans="2:17" ht="13.5" customHeight="1" thickBot="1">
      <c r="B856" s="85"/>
      <c r="C856" s="112"/>
      <c r="D856" s="89"/>
      <c r="E856" s="88"/>
      <c r="F856" s="105"/>
      <c r="G856" s="106"/>
      <c r="H856" s="99"/>
      <c r="I856" s="99"/>
      <c r="J856" s="103"/>
      <c r="K856" s="90"/>
      <c r="L856" s="91"/>
      <c r="M856" s="90"/>
      <c r="N856" s="92"/>
      <c r="O856" s="101"/>
    </row>
    <row r="857" spans="2:17" ht="12.9" customHeight="1" thickTop="1">
      <c r="B857" s="79" t="s">
        <v>368</v>
      </c>
      <c r="C857" s="110">
        <v>71</v>
      </c>
      <c r="D857" s="80" t="s">
        <v>191</v>
      </c>
      <c r="E857" s="79" t="s">
        <v>369</v>
      </c>
      <c r="F857" s="107"/>
      <c r="G857" s="108"/>
      <c r="H857" s="81"/>
      <c r="I857" s="81"/>
      <c r="J857" s="102"/>
      <c r="K857" s="83"/>
      <c r="L857" s="82"/>
      <c r="M857" s="83"/>
      <c r="N857" s="84"/>
      <c r="O857" s="100"/>
    </row>
    <row r="858" spans="2:17" ht="12.9" customHeight="1">
      <c r="B858" s="85"/>
      <c r="C858" s="111"/>
      <c r="D858" s="77"/>
      <c r="E858" s="85"/>
      <c r="F858" s="107"/>
      <c r="G858" s="108"/>
      <c r="H858" s="81"/>
      <c r="I858" s="81"/>
      <c r="J858" s="102"/>
      <c r="K858" s="83"/>
      <c r="L858" s="82"/>
      <c r="M858" s="83"/>
      <c r="N858" s="84"/>
      <c r="O858" s="100"/>
    </row>
    <row r="859" spans="2:17" ht="12.9" customHeight="1">
      <c r="B859" s="85"/>
      <c r="C859" s="111"/>
      <c r="D859" s="77"/>
      <c r="E859" s="85"/>
      <c r="F859" s="107"/>
      <c r="G859" s="108"/>
      <c r="H859" s="81"/>
      <c r="I859" s="81"/>
      <c r="J859" s="102"/>
      <c r="K859" s="83"/>
      <c r="L859" s="82"/>
      <c r="M859" s="83"/>
      <c r="N859" s="84"/>
      <c r="O859" s="100"/>
    </row>
    <row r="860" spans="2:17" ht="12.9" customHeight="1">
      <c r="B860" s="85"/>
      <c r="C860" s="111"/>
      <c r="D860" s="77"/>
      <c r="E860" s="85"/>
      <c r="F860" s="107"/>
      <c r="G860" s="108"/>
      <c r="H860" s="81"/>
      <c r="I860" s="81"/>
      <c r="J860" s="102"/>
      <c r="K860" s="83"/>
      <c r="L860" s="82"/>
      <c r="M860" s="83"/>
      <c r="N860" s="84"/>
      <c r="O860" s="100"/>
    </row>
    <row r="861" spans="2:17" ht="12.9" customHeight="1">
      <c r="B861" s="85"/>
      <c r="C861" s="111"/>
      <c r="D861" s="77"/>
      <c r="E861" s="85"/>
      <c r="F861" s="107"/>
      <c r="G861" s="108"/>
      <c r="H861" s="81"/>
      <c r="I861" s="81"/>
      <c r="J861" s="102"/>
      <c r="K861" s="83"/>
      <c r="L861" s="82"/>
      <c r="M861" s="83"/>
      <c r="N861" s="84"/>
      <c r="O861" s="100"/>
    </row>
    <row r="862" spans="2:17" ht="12.9" customHeight="1">
      <c r="B862" s="85"/>
      <c r="C862" s="111"/>
      <c r="D862" s="77"/>
      <c r="E862" s="86"/>
      <c r="F862" s="107"/>
      <c r="G862" s="108"/>
      <c r="H862" s="81"/>
      <c r="I862" s="81"/>
      <c r="J862" s="102"/>
      <c r="K862" s="83"/>
      <c r="L862" s="82"/>
      <c r="M862" s="83"/>
      <c r="N862" s="84"/>
      <c r="O862" s="100"/>
      <c r="Q862" s="299"/>
    </row>
    <row r="863" spans="2:17" ht="12.9" customHeight="1">
      <c r="B863" s="85"/>
      <c r="C863" s="111"/>
      <c r="D863" s="77"/>
      <c r="E863" s="85" t="s">
        <v>370</v>
      </c>
      <c r="F863" s="104" t="s">
        <v>371</v>
      </c>
      <c r="G863" s="100"/>
      <c r="H863" s="97"/>
      <c r="I863" s="98"/>
      <c r="J863" s="102"/>
      <c r="K863" s="83"/>
      <c r="L863" s="82"/>
      <c r="M863" s="83"/>
      <c r="N863" s="87"/>
      <c r="O863" s="100"/>
      <c r="Q863" s="298"/>
    </row>
    <row r="864" spans="2:17" ht="12.9" customHeight="1">
      <c r="B864" s="85"/>
      <c r="C864" s="111"/>
      <c r="D864" s="77"/>
      <c r="E864" s="85"/>
      <c r="F864" s="104"/>
      <c r="G864" s="100"/>
      <c r="H864" s="97"/>
      <c r="I864" s="98"/>
      <c r="J864" s="102"/>
      <c r="K864" s="83"/>
      <c r="L864" s="82"/>
      <c r="M864" s="83"/>
      <c r="N864" s="87"/>
      <c r="O864" s="100"/>
      <c r="Q864" s="298"/>
    </row>
    <row r="865" spans="2:17" ht="12.9" customHeight="1">
      <c r="B865" s="85"/>
      <c r="C865" s="111"/>
      <c r="D865" s="77"/>
      <c r="E865" s="85"/>
      <c r="F865" s="104"/>
      <c r="G865" s="100"/>
      <c r="H865" s="97"/>
      <c r="I865" s="98"/>
      <c r="J865" s="102"/>
      <c r="K865" s="83"/>
      <c r="L865" s="82"/>
      <c r="M865" s="83"/>
      <c r="N865" s="87"/>
      <c r="O865" s="100"/>
      <c r="Q865" s="298"/>
    </row>
    <row r="866" spans="2:17" ht="12.9" customHeight="1">
      <c r="B866" s="85"/>
      <c r="C866" s="111"/>
      <c r="D866" s="77"/>
      <c r="E866" s="85"/>
      <c r="F866" s="104"/>
      <c r="G866" s="100"/>
      <c r="H866" s="97"/>
      <c r="I866" s="98"/>
      <c r="J866" s="102"/>
      <c r="K866" s="83"/>
      <c r="L866" s="82"/>
      <c r="M866" s="83"/>
      <c r="N866" s="87"/>
      <c r="O866" s="100"/>
      <c r="Q866" s="298"/>
    </row>
    <row r="867" spans="2:17" ht="12.9" customHeight="1">
      <c r="B867" s="85"/>
      <c r="C867" s="111"/>
      <c r="D867" s="77"/>
      <c r="E867" s="85"/>
      <c r="F867" s="104"/>
      <c r="G867" s="100"/>
      <c r="H867" s="97"/>
      <c r="I867" s="98"/>
      <c r="J867" s="102"/>
      <c r="K867" s="83"/>
      <c r="L867" s="82"/>
      <c r="M867" s="83"/>
      <c r="N867" s="87"/>
      <c r="O867" s="100"/>
      <c r="Q867" s="298"/>
    </row>
    <row r="868" spans="2:17" ht="13.5" customHeight="1" thickBot="1">
      <c r="B868" s="85"/>
      <c r="C868" s="112"/>
      <c r="D868" s="89"/>
      <c r="E868" s="88"/>
      <c r="F868" s="105"/>
      <c r="G868" s="106"/>
      <c r="H868" s="99"/>
      <c r="I868" s="99"/>
      <c r="J868" s="103"/>
      <c r="K868" s="90"/>
      <c r="L868" s="91"/>
      <c r="M868" s="90"/>
      <c r="N868" s="92"/>
      <c r="O868" s="101"/>
    </row>
    <row r="869" spans="2:17" ht="12.9" customHeight="1" thickTop="1">
      <c r="B869" s="79" t="s">
        <v>368</v>
      </c>
      <c r="C869" s="110">
        <v>72</v>
      </c>
      <c r="D869" s="80" t="s">
        <v>140</v>
      </c>
      <c r="E869" s="79" t="s">
        <v>369</v>
      </c>
      <c r="F869" s="107"/>
      <c r="G869" s="108"/>
      <c r="H869" s="81"/>
      <c r="I869" s="81"/>
      <c r="J869" s="102"/>
      <c r="K869" s="83"/>
      <c r="L869" s="82"/>
      <c r="M869" s="83"/>
      <c r="N869" s="84"/>
      <c r="O869" s="100"/>
    </row>
    <row r="870" spans="2:17" ht="12.9" customHeight="1">
      <c r="B870" s="85"/>
      <c r="C870" s="111"/>
      <c r="D870" s="77"/>
      <c r="E870" s="85"/>
      <c r="F870" s="107"/>
      <c r="G870" s="108"/>
      <c r="H870" s="81"/>
      <c r="I870" s="81"/>
      <c r="J870" s="102"/>
      <c r="K870" s="83"/>
      <c r="L870" s="82"/>
      <c r="M870" s="83"/>
      <c r="N870" s="84"/>
      <c r="O870" s="100"/>
    </row>
    <row r="871" spans="2:17" ht="12.9" customHeight="1">
      <c r="B871" s="85"/>
      <c r="C871" s="111"/>
      <c r="D871" s="77"/>
      <c r="E871" s="85"/>
      <c r="F871" s="107"/>
      <c r="G871" s="108"/>
      <c r="H871" s="81"/>
      <c r="I871" s="81"/>
      <c r="J871" s="102"/>
      <c r="K871" s="83"/>
      <c r="L871" s="82"/>
      <c r="M871" s="83"/>
      <c r="N871" s="84"/>
      <c r="O871" s="100"/>
    </row>
    <row r="872" spans="2:17" ht="12.9" customHeight="1">
      <c r="B872" s="85"/>
      <c r="C872" s="111"/>
      <c r="D872" s="77"/>
      <c r="E872" s="85"/>
      <c r="F872" s="107"/>
      <c r="G872" s="108"/>
      <c r="H872" s="81"/>
      <c r="I872" s="81"/>
      <c r="J872" s="102"/>
      <c r="K872" s="83"/>
      <c r="L872" s="82"/>
      <c r="M872" s="83"/>
      <c r="N872" s="84"/>
      <c r="O872" s="100"/>
    </row>
    <row r="873" spans="2:17" ht="12.9" customHeight="1">
      <c r="B873" s="85"/>
      <c r="C873" s="111"/>
      <c r="D873" s="77"/>
      <c r="E873" s="85"/>
      <c r="F873" s="107"/>
      <c r="G873" s="108"/>
      <c r="H873" s="81"/>
      <c r="I873" s="81"/>
      <c r="J873" s="102"/>
      <c r="K873" s="83"/>
      <c r="L873" s="82"/>
      <c r="M873" s="83"/>
      <c r="N873" s="84"/>
      <c r="O873" s="100"/>
    </row>
    <row r="874" spans="2:17" ht="12.9" customHeight="1">
      <c r="B874" s="85"/>
      <c r="C874" s="111"/>
      <c r="D874" s="77"/>
      <c r="E874" s="86"/>
      <c r="F874" s="107"/>
      <c r="G874" s="108"/>
      <c r="H874" s="81"/>
      <c r="I874" s="81"/>
      <c r="J874" s="102"/>
      <c r="K874" s="83"/>
      <c r="L874" s="82"/>
      <c r="M874" s="83"/>
      <c r="N874" s="84"/>
      <c r="O874" s="100"/>
      <c r="Q874" s="299"/>
    </row>
    <row r="875" spans="2:17" ht="12.9" customHeight="1">
      <c r="B875" s="85"/>
      <c r="C875" s="111"/>
      <c r="D875" s="77"/>
      <c r="E875" s="85" t="s">
        <v>370</v>
      </c>
      <c r="F875" s="104" t="s">
        <v>371</v>
      </c>
      <c r="G875" s="100"/>
      <c r="H875" s="97"/>
      <c r="I875" s="98"/>
      <c r="J875" s="102"/>
      <c r="K875" s="83"/>
      <c r="L875" s="82"/>
      <c r="M875" s="83"/>
      <c r="N875" s="87"/>
      <c r="O875" s="100"/>
      <c r="Q875" s="298"/>
    </row>
    <row r="876" spans="2:17" ht="12.9" customHeight="1">
      <c r="B876" s="85"/>
      <c r="C876" s="111"/>
      <c r="D876" s="77"/>
      <c r="E876" s="85"/>
      <c r="F876" s="104"/>
      <c r="G876" s="100"/>
      <c r="H876" s="97"/>
      <c r="I876" s="98"/>
      <c r="J876" s="102"/>
      <c r="K876" s="83"/>
      <c r="L876" s="82"/>
      <c r="M876" s="83"/>
      <c r="N876" s="87"/>
      <c r="O876" s="100"/>
      <c r="Q876" s="298"/>
    </row>
    <row r="877" spans="2:17" ht="12.9" customHeight="1">
      <c r="B877" s="85"/>
      <c r="C877" s="111"/>
      <c r="D877" s="77"/>
      <c r="E877" s="85"/>
      <c r="F877" s="104" t="s">
        <v>378</v>
      </c>
      <c r="G877" s="100"/>
      <c r="H877" s="97"/>
      <c r="I877" s="98"/>
      <c r="J877" s="102"/>
      <c r="K877" s="83"/>
      <c r="L877" s="82"/>
      <c r="M877" s="83"/>
      <c r="N877" s="87"/>
      <c r="O877" s="100"/>
      <c r="Q877" s="298"/>
    </row>
    <row r="878" spans="2:17" ht="12.9" customHeight="1">
      <c r="B878" s="85"/>
      <c r="C878" s="111"/>
      <c r="D878" s="77"/>
      <c r="E878" s="85"/>
      <c r="F878" s="104"/>
      <c r="G878" s="100"/>
      <c r="H878" s="97"/>
      <c r="I878" s="98"/>
      <c r="J878" s="102"/>
      <c r="K878" s="83"/>
      <c r="L878" s="82"/>
      <c r="M878" s="83"/>
      <c r="N878" s="87"/>
      <c r="O878" s="100"/>
      <c r="Q878" s="298"/>
    </row>
    <row r="879" spans="2:17" ht="12.9" customHeight="1">
      <c r="B879" s="85"/>
      <c r="C879" s="111"/>
      <c r="D879" s="77"/>
      <c r="E879" s="85"/>
      <c r="F879" s="104"/>
      <c r="G879" s="100"/>
      <c r="H879" s="97"/>
      <c r="I879" s="98"/>
      <c r="J879" s="102"/>
      <c r="K879" s="83"/>
      <c r="L879" s="82"/>
      <c r="M879" s="83"/>
      <c r="N879" s="87"/>
      <c r="O879" s="100"/>
      <c r="Q879" s="298"/>
    </row>
    <row r="880" spans="2:17" ht="13.5" customHeight="1" thickBot="1">
      <c r="B880" s="85"/>
      <c r="C880" s="112"/>
      <c r="D880" s="89"/>
      <c r="E880" s="88"/>
      <c r="F880" s="105"/>
      <c r="G880" s="106"/>
      <c r="H880" s="99"/>
      <c r="I880" s="99"/>
      <c r="J880" s="103"/>
      <c r="K880" s="90"/>
      <c r="L880" s="91"/>
      <c r="M880" s="90"/>
      <c r="N880" s="92"/>
      <c r="O880" s="101"/>
    </row>
    <row r="881" spans="2:17" ht="12.9" customHeight="1" thickTop="1">
      <c r="B881" s="79" t="s">
        <v>368</v>
      </c>
      <c r="C881" s="110">
        <v>73</v>
      </c>
      <c r="D881" s="80" t="s">
        <v>192</v>
      </c>
      <c r="E881" s="79" t="s">
        <v>369</v>
      </c>
      <c r="F881" s="107"/>
      <c r="G881" s="108"/>
      <c r="H881" s="81"/>
      <c r="I881" s="81"/>
      <c r="J881" s="102"/>
      <c r="K881" s="83"/>
      <c r="L881" s="82"/>
      <c r="M881" s="83"/>
      <c r="N881" s="84"/>
      <c r="O881" s="100"/>
    </row>
    <row r="882" spans="2:17" ht="12.9" customHeight="1">
      <c r="B882" s="85"/>
      <c r="C882" s="111"/>
      <c r="D882" s="77"/>
      <c r="E882" s="85"/>
      <c r="F882" s="107"/>
      <c r="G882" s="108"/>
      <c r="H882" s="81"/>
      <c r="I882" s="81"/>
      <c r="J882" s="102"/>
      <c r="K882" s="83"/>
      <c r="L882" s="82"/>
      <c r="M882" s="83"/>
      <c r="N882" s="84"/>
      <c r="O882" s="100"/>
    </row>
    <row r="883" spans="2:17" ht="12.9" customHeight="1">
      <c r="B883" s="85"/>
      <c r="C883" s="111"/>
      <c r="D883" s="77"/>
      <c r="E883" s="85"/>
      <c r="F883" s="107"/>
      <c r="G883" s="108"/>
      <c r="H883" s="81"/>
      <c r="I883" s="81"/>
      <c r="J883" s="102"/>
      <c r="K883" s="83"/>
      <c r="L883" s="82"/>
      <c r="M883" s="83"/>
      <c r="N883" s="84"/>
      <c r="O883" s="100"/>
    </row>
    <row r="884" spans="2:17" ht="12.9" customHeight="1">
      <c r="B884" s="85"/>
      <c r="C884" s="111"/>
      <c r="D884" s="77"/>
      <c r="E884" s="85"/>
      <c r="F884" s="107"/>
      <c r="G884" s="108"/>
      <c r="H884" s="81"/>
      <c r="I884" s="81"/>
      <c r="J884" s="102"/>
      <c r="K884" s="83"/>
      <c r="L884" s="82"/>
      <c r="M884" s="83"/>
      <c r="N884" s="84"/>
      <c r="O884" s="100"/>
    </row>
    <row r="885" spans="2:17" ht="12.9" customHeight="1">
      <c r="B885" s="85"/>
      <c r="C885" s="111"/>
      <c r="D885" s="77"/>
      <c r="E885" s="85"/>
      <c r="F885" s="107"/>
      <c r="G885" s="108"/>
      <c r="H885" s="81"/>
      <c r="I885" s="81"/>
      <c r="J885" s="102"/>
      <c r="K885" s="83"/>
      <c r="L885" s="82"/>
      <c r="M885" s="83"/>
      <c r="N885" s="84"/>
      <c r="O885" s="100"/>
    </row>
    <row r="886" spans="2:17" ht="12.9" customHeight="1">
      <c r="B886" s="85"/>
      <c r="C886" s="111"/>
      <c r="D886" s="77"/>
      <c r="E886" s="86"/>
      <c r="F886" s="107"/>
      <c r="G886" s="108"/>
      <c r="H886" s="81"/>
      <c r="I886" s="81"/>
      <c r="J886" s="102"/>
      <c r="K886" s="83"/>
      <c r="L886" s="82"/>
      <c r="M886" s="83"/>
      <c r="N886" s="84"/>
      <c r="O886" s="100"/>
      <c r="Q886" s="299"/>
    </row>
    <row r="887" spans="2:17" ht="12.9" customHeight="1">
      <c r="B887" s="85"/>
      <c r="C887" s="111"/>
      <c r="D887" s="77"/>
      <c r="E887" s="85" t="s">
        <v>370</v>
      </c>
      <c r="F887" s="104" t="s">
        <v>371</v>
      </c>
      <c r="G887" s="100"/>
      <c r="H887" s="97"/>
      <c r="I887" s="98"/>
      <c r="J887" s="102"/>
      <c r="K887" s="83"/>
      <c r="L887" s="82"/>
      <c r="M887" s="83"/>
      <c r="N887" s="87"/>
      <c r="O887" s="100"/>
      <c r="Q887" s="298"/>
    </row>
    <row r="888" spans="2:17" ht="12.9" customHeight="1">
      <c r="B888" s="85"/>
      <c r="C888" s="111"/>
      <c r="D888" s="77"/>
      <c r="E888" s="85"/>
      <c r="F888" s="104"/>
      <c r="G888" s="100"/>
      <c r="H888" s="97"/>
      <c r="I888" s="98"/>
      <c r="J888" s="102"/>
      <c r="K888" s="83"/>
      <c r="L888" s="82"/>
      <c r="M888" s="83"/>
      <c r="N888" s="87"/>
      <c r="O888" s="100"/>
      <c r="Q888" s="298"/>
    </row>
    <row r="889" spans="2:17" ht="12.9" customHeight="1">
      <c r="B889" s="85"/>
      <c r="C889" s="111"/>
      <c r="D889" s="77"/>
      <c r="E889" s="85"/>
      <c r="F889" s="104"/>
      <c r="G889" s="100"/>
      <c r="H889" s="97"/>
      <c r="I889" s="98"/>
      <c r="J889" s="102"/>
      <c r="K889" s="83"/>
      <c r="L889" s="82"/>
      <c r="M889" s="83"/>
      <c r="N889" s="87"/>
      <c r="O889" s="100"/>
      <c r="Q889" s="298"/>
    </row>
    <row r="890" spans="2:17" ht="12.9" customHeight="1">
      <c r="B890" s="85"/>
      <c r="C890" s="111"/>
      <c r="D890" s="77"/>
      <c r="E890" s="85"/>
      <c r="F890" s="104"/>
      <c r="G890" s="100"/>
      <c r="H890" s="97"/>
      <c r="I890" s="98"/>
      <c r="J890" s="102"/>
      <c r="K890" s="83"/>
      <c r="L890" s="82"/>
      <c r="M890" s="83"/>
      <c r="N890" s="87"/>
      <c r="O890" s="100"/>
      <c r="Q890" s="298"/>
    </row>
    <row r="891" spans="2:17" ht="12.9" customHeight="1">
      <c r="B891" s="85"/>
      <c r="C891" s="111"/>
      <c r="D891" s="77"/>
      <c r="E891" s="85"/>
      <c r="F891" s="104"/>
      <c r="G891" s="100"/>
      <c r="H891" s="97"/>
      <c r="I891" s="98"/>
      <c r="J891" s="102"/>
      <c r="K891" s="83"/>
      <c r="L891" s="82"/>
      <c r="M891" s="83"/>
      <c r="N891" s="87"/>
      <c r="O891" s="100"/>
      <c r="Q891" s="298"/>
    </row>
    <row r="892" spans="2:17" ht="13.5" customHeight="1" thickBot="1">
      <c r="B892" s="85"/>
      <c r="C892" s="112"/>
      <c r="D892" s="89"/>
      <c r="E892" s="88"/>
      <c r="F892" s="105"/>
      <c r="G892" s="106"/>
      <c r="H892" s="99"/>
      <c r="I892" s="99"/>
      <c r="J892" s="103"/>
      <c r="K892" s="90"/>
      <c r="L892" s="91"/>
      <c r="M892" s="90"/>
      <c r="N892" s="92"/>
      <c r="O892" s="101"/>
    </row>
    <row r="893" spans="2:17" ht="12.9" customHeight="1" thickTop="1">
      <c r="B893" s="79" t="s">
        <v>368</v>
      </c>
      <c r="C893" s="110">
        <v>74</v>
      </c>
      <c r="D893" s="80" t="s">
        <v>193</v>
      </c>
      <c r="E893" s="79" t="s">
        <v>369</v>
      </c>
      <c r="F893" s="107"/>
      <c r="G893" s="108"/>
      <c r="H893" s="81"/>
      <c r="I893" s="81"/>
      <c r="J893" s="102"/>
      <c r="K893" s="83"/>
      <c r="L893" s="82"/>
      <c r="M893" s="83"/>
      <c r="N893" s="84"/>
      <c r="O893" s="100"/>
    </row>
    <row r="894" spans="2:17" ht="12.9" customHeight="1">
      <c r="B894" s="85"/>
      <c r="C894" s="111"/>
      <c r="D894" s="77"/>
      <c r="E894" s="85"/>
      <c r="F894" s="107"/>
      <c r="G894" s="108"/>
      <c r="H894" s="81"/>
      <c r="I894" s="81"/>
      <c r="J894" s="102"/>
      <c r="K894" s="83"/>
      <c r="L894" s="82"/>
      <c r="M894" s="83"/>
      <c r="N894" s="84"/>
      <c r="O894" s="100"/>
    </row>
    <row r="895" spans="2:17" ht="12.9" customHeight="1">
      <c r="B895" s="85"/>
      <c r="C895" s="111"/>
      <c r="D895" s="77"/>
      <c r="E895" s="85"/>
      <c r="F895" s="107"/>
      <c r="G895" s="108"/>
      <c r="H895" s="81"/>
      <c r="I895" s="81"/>
      <c r="J895" s="102"/>
      <c r="K895" s="83"/>
      <c r="L895" s="82"/>
      <c r="M895" s="83"/>
      <c r="N895" s="84"/>
      <c r="O895" s="100"/>
    </row>
    <row r="896" spans="2:17" ht="12.9" customHeight="1">
      <c r="B896" s="85"/>
      <c r="C896" s="111"/>
      <c r="D896" s="77"/>
      <c r="E896" s="85"/>
      <c r="F896" s="107"/>
      <c r="G896" s="108"/>
      <c r="H896" s="81"/>
      <c r="I896" s="81"/>
      <c r="J896" s="102"/>
      <c r="K896" s="83"/>
      <c r="L896" s="82"/>
      <c r="M896" s="83"/>
      <c r="N896" s="84"/>
      <c r="O896" s="100"/>
    </row>
    <row r="897" spans="2:17" ht="12.9" customHeight="1">
      <c r="B897" s="85"/>
      <c r="C897" s="111"/>
      <c r="D897" s="77"/>
      <c r="E897" s="85"/>
      <c r="F897" s="107"/>
      <c r="G897" s="108"/>
      <c r="H897" s="81"/>
      <c r="I897" s="81"/>
      <c r="J897" s="102"/>
      <c r="K897" s="83"/>
      <c r="L897" s="82"/>
      <c r="M897" s="83"/>
      <c r="N897" s="84"/>
      <c r="O897" s="100"/>
    </row>
    <row r="898" spans="2:17" ht="12.9" customHeight="1">
      <c r="B898" s="85"/>
      <c r="C898" s="111"/>
      <c r="D898" s="77"/>
      <c r="E898" s="86"/>
      <c r="F898" s="107"/>
      <c r="G898" s="108"/>
      <c r="H898" s="81"/>
      <c r="I898" s="81"/>
      <c r="J898" s="102"/>
      <c r="K898" s="83"/>
      <c r="L898" s="82"/>
      <c r="M898" s="83"/>
      <c r="N898" s="84"/>
      <c r="O898" s="100"/>
      <c r="Q898" s="299"/>
    </row>
    <row r="899" spans="2:17" ht="12.9" customHeight="1">
      <c r="B899" s="85"/>
      <c r="C899" s="111"/>
      <c r="D899" s="77"/>
      <c r="E899" s="85" t="s">
        <v>370</v>
      </c>
      <c r="F899" s="104" t="s">
        <v>371</v>
      </c>
      <c r="G899" s="100"/>
      <c r="H899" s="97"/>
      <c r="I899" s="98"/>
      <c r="J899" s="102"/>
      <c r="K899" s="83"/>
      <c r="L899" s="82"/>
      <c r="M899" s="83"/>
      <c r="N899" s="87"/>
      <c r="O899" s="100"/>
      <c r="Q899" s="298"/>
    </row>
    <row r="900" spans="2:17" ht="12.9" customHeight="1">
      <c r="B900" s="85"/>
      <c r="C900" s="111"/>
      <c r="D900" s="77"/>
      <c r="E900" s="85"/>
      <c r="F900" s="104"/>
      <c r="G900" s="100"/>
      <c r="H900" s="97"/>
      <c r="I900" s="98"/>
      <c r="J900" s="102"/>
      <c r="K900" s="83"/>
      <c r="L900" s="82"/>
      <c r="M900" s="83"/>
      <c r="N900" s="87"/>
      <c r="O900" s="100"/>
      <c r="Q900" s="298"/>
    </row>
    <row r="901" spans="2:17" ht="12.9" customHeight="1">
      <c r="B901" s="85"/>
      <c r="C901" s="111"/>
      <c r="D901" s="77"/>
      <c r="E901" s="85"/>
      <c r="F901" s="104"/>
      <c r="G901" s="100"/>
      <c r="H901" s="97"/>
      <c r="I901" s="98"/>
      <c r="J901" s="102"/>
      <c r="K901" s="83"/>
      <c r="L901" s="82"/>
      <c r="M901" s="83"/>
      <c r="N901" s="87"/>
      <c r="O901" s="100"/>
      <c r="Q901" s="298"/>
    </row>
    <row r="902" spans="2:17" ht="12.9" customHeight="1">
      <c r="B902" s="85"/>
      <c r="C902" s="111"/>
      <c r="D902" s="77"/>
      <c r="E902" s="85"/>
      <c r="F902" s="104"/>
      <c r="G902" s="100"/>
      <c r="H902" s="97"/>
      <c r="I902" s="98"/>
      <c r="J902" s="102"/>
      <c r="K902" s="83"/>
      <c r="L902" s="82"/>
      <c r="M902" s="83"/>
      <c r="N902" s="87"/>
      <c r="O902" s="100"/>
      <c r="Q902" s="298"/>
    </row>
    <row r="903" spans="2:17" ht="12.9" customHeight="1">
      <c r="B903" s="85"/>
      <c r="C903" s="111"/>
      <c r="D903" s="77"/>
      <c r="E903" s="85"/>
      <c r="F903" s="104"/>
      <c r="G903" s="100"/>
      <c r="H903" s="97"/>
      <c r="I903" s="98"/>
      <c r="J903" s="102"/>
      <c r="K903" s="83"/>
      <c r="L903" s="82"/>
      <c r="M903" s="83"/>
      <c r="N903" s="87"/>
      <c r="O903" s="100"/>
      <c r="Q903" s="298"/>
    </row>
    <row r="904" spans="2:17" ht="13.5" customHeight="1" thickBot="1">
      <c r="B904" s="85"/>
      <c r="C904" s="112"/>
      <c r="D904" s="89"/>
      <c r="E904" s="88"/>
      <c r="F904" s="105"/>
      <c r="G904" s="106"/>
      <c r="H904" s="99"/>
      <c r="I904" s="99"/>
      <c r="J904" s="103"/>
      <c r="K904" s="90"/>
      <c r="L904" s="91"/>
      <c r="M904" s="90"/>
      <c r="N904" s="92"/>
      <c r="O904" s="101"/>
    </row>
    <row r="905" spans="2:17" ht="12.9" customHeight="1" thickTop="1">
      <c r="B905" s="79" t="s">
        <v>368</v>
      </c>
      <c r="C905" s="110">
        <v>75</v>
      </c>
      <c r="D905" s="80" t="s">
        <v>141</v>
      </c>
      <c r="E905" s="79" t="s">
        <v>369</v>
      </c>
      <c r="F905" s="107"/>
      <c r="G905" s="108"/>
      <c r="H905" s="81"/>
      <c r="I905" s="81"/>
      <c r="J905" s="102"/>
      <c r="K905" s="83"/>
      <c r="L905" s="82"/>
      <c r="M905" s="83"/>
      <c r="N905" s="84"/>
      <c r="O905" s="100"/>
    </row>
    <row r="906" spans="2:17" ht="12.9" customHeight="1">
      <c r="B906" s="85"/>
      <c r="C906" s="111"/>
      <c r="D906" s="77"/>
      <c r="E906" s="85"/>
      <c r="F906" s="107"/>
      <c r="G906" s="108"/>
      <c r="H906" s="81"/>
      <c r="I906" s="81"/>
      <c r="J906" s="102"/>
      <c r="K906" s="83"/>
      <c r="L906" s="82"/>
      <c r="M906" s="83"/>
      <c r="N906" s="84"/>
      <c r="O906" s="100"/>
    </row>
    <row r="907" spans="2:17" ht="12.9" customHeight="1">
      <c r="B907" s="85"/>
      <c r="C907" s="111"/>
      <c r="D907" s="77"/>
      <c r="E907" s="85"/>
      <c r="F907" s="107"/>
      <c r="G907" s="108"/>
      <c r="H907" s="81"/>
      <c r="I907" s="81"/>
      <c r="J907" s="102"/>
      <c r="K907" s="83"/>
      <c r="L907" s="82"/>
      <c r="M907" s="83"/>
      <c r="N907" s="84"/>
      <c r="O907" s="100"/>
    </row>
    <row r="908" spans="2:17" ht="12.9" customHeight="1">
      <c r="B908" s="85"/>
      <c r="C908" s="111"/>
      <c r="D908" s="77"/>
      <c r="E908" s="85"/>
      <c r="F908" s="107"/>
      <c r="G908" s="108"/>
      <c r="H908" s="81"/>
      <c r="I908" s="81"/>
      <c r="J908" s="102"/>
      <c r="K908" s="83"/>
      <c r="L908" s="82"/>
      <c r="M908" s="83"/>
      <c r="N908" s="84"/>
      <c r="O908" s="100"/>
    </row>
    <row r="909" spans="2:17" ht="12.9" customHeight="1">
      <c r="B909" s="85"/>
      <c r="C909" s="111"/>
      <c r="D909" s="77"/>
      <c r="E909" s="85"/>
      <c r="F909" s="107"/>
      <c r="G909" s="108"/>
      <c r="H909" s="81"/>
      <c r="I909" s="81"/>
      <c r="J909" s="102"/>
      <c r="K909" s="83"/>
      <c r="L909" s="82"/>
      <c r="M909" s="83"/>
      <c r="N909" s="84"/>
      <c r="O909" s="100"/>
    </row>
    <row r="910" spans="2:17" ht="12.9" customHeight="1">
      <c r="B910" s="85"/>
      <c r="C910" s="111"/>
      <c r="D910" s="77"/>
      <c r="E910" s="86"/>
      <c r="F910" s="107"/>
      <c r="G910" s="108"/>
      <c r="H910" s="81"/>
      <c r="I910" s="81"/>
      <c r="J910" s="102"/>
      <c r="K910" s="83"/>
      <c r="L910" s="82"/>
      <c r="M910" s="83"/>
      <c r="N910" s="84"/>
      <c r="O910" s="100"/>
      <c r="Q910" s="299"/>
    </row>
    <row r="911" spans="2:17" ht="12.9" customHeight="1">
      <c r="B911" s="85"/>
      <c r="C911" s="111"/>
      <c r="D911" s="77"/>
      <c r="E911" s="85" t="s">
        <v>370</v>
      </c>
      <c r="F911" s="104" t="s">
        <v>371</v>
      </c>
      <c r="G911" s="100"/>
      <c r="H911" s="97"/>
      <c r="I911" s="98"/>
      <c r="J911" s="102"/>
      <c r="K911" s="83"/>
      <c r="L911" s="82"/>
      <c r="M911" s="83"/>
      <c r="N911" s="87"/>
      <c r="O911" s="100"/>
      <c r="Q911" s="298"/>
    </row>
    <row r="912" spans="2:17" ht="12.9" customHeight="1">
      <c r="B912" s="85"/>
      <c r="C912" s="111"/>
      <c r="D912" s="77"/>
      <c r="E912" s="85"/>
      <c r="F912" s="104"/>
      <c r="G912" s="100"/>
      <c r="H912" s="97"/>
      <c r="I912" s="98"/>
      <c r="J912" s="102"/>
      <c r="K912" s="83"/>
      <c r="L912" s="82"/>
      <c r="M912" s="83"/>
      <c r="N912" s="87"/>
      <c r="O912" s="100"/>
      <c r="Q912" s="298"/>
    </row>
    <row r="913" spans="2:17" ht="12.9" customHeight="1">
      <c r="B913" s="85"/>
      <c r="C913" s="111"/>
      <c r="D913" s="77"/>
      <c r="E913" s="85"/>
      <c r="F913" s="104"/>
      <c r="G913" s="100"/>
      <c r="H913" s="97"/>
      <c r="I913" s="98"/>
      <c r="J913" s="102"/>
      <c r="K913" s="83"/>
      <c r="L913" s="82"/>
      <c r="M913" s="83"/>
      <c r="N913" s="87"/>
      <c r="O913" s="100"/>
      <c r="Q913" s="298"/>
    </row>
    <row r="914" spans="2:17" ht="12.9" customHeight="1">
      <c r="B914" s="85"/>
      <c r="C914" s="111"/>
      <c r="D914" s="77"/>
      <c r="E914" s="85"/>
      <c r="F914" s="104"/>
      <c r="G914" s="100"/>
      <c r="H914" s="97"/>
      <c r="I914" s="98"/>
      <c r="J914" s="102"/>
      <c r="K914" s="83"/>
      <c r="L914" s="82"/>
      <c r="M914" s="83"/>
      <c r="N914" s="87"/>
      <c r="O914" s="100"/>
      <c r="Q914" s="298"/>
    </row>
    <row r="915" spans="2:17" ht="12.9" customHeight="1">
      <c r="B915" s="85"/>
      <c r="C915" s="111"/>
      <c r="D915" s="77"/>
      <c r="E915" s="85"/>
      <c r="F915" s="104"/>
      <c r="G915" s="100"/>
      <c r="H915" s="97"/>
      <c r="I915" s="98"/>
      <c r="J915" s="102"/>
      <c r="K915" s="83"/>
      <c r="L915" s="82"/>
      <c r="M915" s="83"/>
      <c r="N915" s="87"/>
      <c r="O915" s="100"/>
      <c r="Q915" s="298"/>
    </row>
    <row r="916" spans="2:17" ht="13.5" customHeight="1" thickBot="1">
      <c r="B916" s="85"/>
      <c r="C916" s="112"/>
      <c r="D916" s="89"/>
      <c r="E916" s="88"/>
      <c r="F916" s="105"/>
      <c r="G916" s="106"/>
      <c r="H916" s="99"/>
      <c r="I916" s="99"/>
      <c r="J916" s="103"/>
      <c r="K916" s="90"/>
      <c r="L916" s="91"/>
      <c r="M916" s="90"/>
      <c r="N916" s="92"/>
      <c r="O916" s="101"/>
    </row>
    <row r="917" spans="2:17" ht="12.9" customHeight="1" thickTop="1">
      <c r="B917" s="79" t="s">
        <v>368</v>
      </c>
      <c r="C917" s="110">
        <v>76</v>
      </c>
      <c r="D917" s="80" t="s">
        <v>142</v>
      </c>
      <c r="E917" s="79" t="s">
        <v>369</v>
      </c>
      <c r="F917" s="107"/>
      <c r="G917" s="108"/>
      <c r="H917" s="81"/>
      <c r="I917" s="81"/>
      <c r="J917" s="102"/>
      <c r="K917" s="83"/>
      <c r="L917" s="82"/>
      <c r="M917" s="83"/>
      <c r="N917" s="84"/>
      <c r="O917" s="100"/>
    </row>
    <row r="918" spans="2:17" ht="12.9" customHeight="1">
      <c r="B918" s="85"/>
      <c r="C918" s="111"/>
      <c r="D918" s="77"/>
      <c r="E918" s="85"/>
      <c r="F918" s="107"/>
      <c r="G918" s="108"/>
      <c r="H918" s="81"/>
      <c r="I918" s="81"/>
      <c r="J918" s="102"/>
      <c r="K918" s="83"/>
      <c r="L918" s="82"/>
      <c r="M918" s="83"/>
      <c r="N918" s="84"/>
      <c r="O918" s="100"/>
    </row>
    <row r="919" spans="2:17" ht="12.9" customHeight="1">
      <c r="B919" s="85"/>
      <c r="C919" s="111"/>
      <c r="D919" s="77"/>
      <c r="E919" s="85"/>
      <c r="F919" s="107"/>
      <c r="G919" s="108"/>
      <c r="H919" s="81"/>
      <c r="I919" s="81"/>
      <c r="J919" s="102"/>
      <c r="K919" s="83"/>
      <c r="L919" s="82"/>
      <c r="M919" s="83"/>
      <c r="N919" s="84"/>
      <c r="O919" s="100"/>
    </row>
    <row r="920" spans="2:17" ht="12.9" customHeight="1">
      <c r="B920" s="85"/>
      <c r="C920" s="111"/>
      <c r="D920" s="77"/>
      <c r="E920" s="85"/>
      <c r="F920" s="107"/>
      <c r="G920" s="108"/>
      <c r="H920" s="81"/>
      <c r="I920" s="81"/>
      <c r="J920" s="102"/>
      <c r="K920" s="83"/>
      <c r="L920" s="82"/>
      <c r="M920" s="83"/>
      <c r="N920" s="84"/>
      <c r="O920" s="100"/>
    </row>
    <row r="921" spans="2:17" ht="12.9" customHeight="1">
      <c r="B921" s="85"/>
      <c r="C921" s="111"/>
      <c r="D921" s="77"/>
      <c r="E921" s="85"/>
      <c r="F921" s="107"/>
      <c r="G921" s="108"/>
      <c r="H921" s="81"/>
      <c r="I921" s="81"/>
      <c r="J921" s="102"/>
      <c r="K921" s="83"/>
      <c r="L921" s="82"/>
      <c r="M921" s="83"/>
      <c r="N921" s="84"/>
      <c r="O921" s="100"/>
    </row>
    <row r="922" spans="2:17" ht="12.9" customHeight="1">
      <c r="B922" s="85"/>
      <c r="C922" s="111"/>
      <c r="D922" s="77"/>
      <c r="E922" s="86"/>
      <c r="F922" s="107"/>
      <c r="G922" s="108"/>
      <c r="H922" s="81"/>
      <c r="I922" s="81"/>
      <c r="J922" s="102"/>
      <c r="K922" s="83"/>
      <c r="L922" s="82"/>
      <c r="M922" s="83"/>
      <c r="N922" s="84"/>
      <c r="O922" s="100"/>
      <c r="Q922" s="299"/>
    </row>
    <row r="923" spans="2:17" ht="12.9" customHeight="1">
      <c r="B923" s="85"/>
      <c r="C923" s="111"/>
      <c r="D923" s="77"/>
      <c r="E923" s="85" t="s">
        <v>370</v>
      </c>
      <c r="F923" s="104" t="s">
        <v>371</v>
      </c>
      <c r="G923" s="100"/>
      <c r="H923" s="97"/>
      <c r="I923" s="98"/>
      <c r="J923" s="102"/>
      <c r="K923" s="83"/>
      <c r="L923" s="82"/>
      <c r="M923" s="83"/>
      <c r="N923" s="87"/>
      <c r="O923" s="100"/>
      <c r="Q923" s="298"/>
    </row>
    <row r="924" spans="2:17" ht="12.9" customHeight="1">
      <c r="B924" s="85"/>
      <c r="C924" s="111"/>
      <c r="D924" s="77"/>
      <c r="E924" s="85"/>
      <c r="F924" s="104"/>
      <c r="G924" s="100"/>
      <c r="H924" s="97"/>
      <c r="I924" s="98"/>
      <c r="J924" s="102"/>
      <c r="K924" s="83"/>
      <c r="L924" s="82"/>
      <c r="M924" s="83"/>
      <c r="N924" s="87"/>
      <c r="O924" s="100"/>
      <c r="Q924" s="298"/>
    </row>
    <row r="925" spans="2:17" ht="12.9" customHeight="1">
      <c r="B925" s="85"/>
      <c r="C925" s="111"/>
      <c r="D925" s="77"/>
      <c r="E925" s="85"/>
      <c r="F925" s="104"/>
      <c r="G925" s="100"/>
      <c r="H925" s="97"/>
      <c r="I925" s="98"/>
      <c r="J925" s="102"/>
      <c r="K925" s="83"/>
      <c r="L925" s="82"/>
      <c r="M925" s="83"/>
      <c r="N925" s="87"/>
      <c r="O925" s="100"/>
      <c r="Q925" s="298"/>
    </row>
    <row r="926" spans="2:17" ht="12.9" customHeight="1">
      <c r="B926" s="85"/>
      <c r="C926" s="111"/>
      <c r="D926" s="77"/>
      <c r="E926" s="85"/>
      <c r="F926" s="104"/>
      <c r="G926" s="100"/>
      <c r="H926" s="97"/>
      <c r="I926" s="98"/>
      <c r="J926" s="102"/>
      <c r="K926" s="83"/>
      <c r="L926" s="82"/>
      <c r="M926" s="83"/>
      <c r="N926" s="87"/>
      <c r="O926" s="100"/>
      <c r="Q926" s="298"/>
    </row>
    <row r="927" spans="2:17" ht="12.9" customHeight="1">
      <c r="B927" s="85"/>
      <c r="C927" s="111"/>
      <c r="D927" s="77"/>
      <c r="E927" s="85"/>
      <c r="F927" s="104"/>
      <c r="G927" s="100"/>
      <c r="H927" s="97"/>
      <c r="I927" s="98"/>
      <c r="J927" s="102"/>
      <c r="K927" s="83"/>
      <c r="L927" s="82"/>
      <c r="M927" s="83"/>
      <c r="N927" s="87"/>
      <c r="O927" s="100"/>
      <c r="Q927" s="298"/>
    </row>
    <row r="928" spans="2:17" ht="13.5" customHeight="1" thickBot="1">
      <c r="B928" s="85"/>
      <c r="C928" s="112"/>
      <c r="D928" s="89"/>
      <c r="E928" s="88"/>
      <c r="F928" s="105"/>
      <c r="G928" s="106"/>
      <c r="H928" s="99"/>
      <c r="I928" s="99"/>
      <c r="J928" s="103"/>
      <c r="K928" s="90"/>
      <c r="L928" s="91"/>
      <c r="M928" s="90"/>
      <c r="N928" s="92"/>
      <c r="O928" s="101"/>
    </row>
    <row r="929" spans="2:17" ht="12.9" customHeight="1" thickTop="1">
      <c r="B929" s="79" t="s">
        <v>368</v>
      </c>
      <c r="C929" s="110">
        <v>77</v>
      </c>
      <c r="D929" s="80" t="s">
        <v>143</v>
      </c>
      <c r="E929" s="79" t="s">
        <v>369</v>
      </c>
      <c r="F929" s="107"/>
      <c r="G929" s="108"/>
      <c r="H929" s="81"/>
      <c r="I929" s="81"/>
      <c r="J929" s="102"/>
      <c r="K929" s="83"/>
      <c r="L929" s="82"/>
      <c r="M929" s="83"/>
      <c r="N929" s="84"/>
      <c r="O929" s="100"/>
    </row>
    <row r="930" spans="2:17" ht="12.9" customHeight="1">
      <c r="B930" s="85"/>
      <c r="C930" s="111"/>
      <c r="D930" s="77"/>
      <c r="E930" s="85"/>
      <c r="F930" s="107"/>
      <c r="G930" s="108"/>
      <c r="H930" s="81"/>
      <c r="I930" s="81"/>
      <c r="J930" s="102"/>
      <c r="K930" s="83"/>
      <c r="L930" s="82"/>
      <c r="M930" s="83"/>
      <c r="N930" s="84"/>
      <c r="O930" s="100"/>
    </row>
    <row r="931" spans="2:17" ht="12.9" customHeight="1">
      <c r="B931" s="85"/>
      <c r="C931" s="111"/>
      <c r="D931" s="77"/>
      <c r="E931" s="85"/>
      <c r="F931" s="107"/>
      <c r="G931" s="108"/>
      <c r="H931" s="81"/>
      <c r="I931" s="81"/>
      <c r="J931" s="102"/>
      <c r="K931" s="83"/>
      <c r="L931" s="82"/>
      <c r="M931" s="83"/>
      <c r="N931" s="84"/>
      <c r="O931" s="100"/>
    </row>
    <row r="932" spans="2:17" ht="12.9" customHeight="1">
      <c r="B932" s="85"/>
      <c r="C932" s="111"/>
      <c r="D932" s="77"/>
      <c r="E932" s="85"/>
      <c r="F932" s="107"/>
      <c r="G932" s="108"/>
      <c r="H932" s="81"/>
      <c r="I932" s="81"/>
      <c r="J932" s="102"/>
      <c r="K932" s="83"/>
      <c r="L932" s="82"/>
      <c r="M932" s="83"/>
      <c r="N932" s="84"/>
      <c r="O932" s="100"/>
    </row>
    <row r="933" spans="2:17" ht="12.9" customHeight="1">
      <c r="B933" s="85"/>
      <c r="C933" s="111"/>
      <c r="D933" s="77"/>
      <c r="E933" s="85"/>
      <c r="F933" s="107"/>
      <c r="G933" s="108"/>
      <c r="H933" s="81"/>
      <c r="I933" s="81"/>
      <c r="J933" s="102"/>
      <c r="K933" s="83"/>
      <c r="L933" s="82"/>
      <c r="M933" s="83"/>
      <c r="N933" s="84"/>
      <c r="O933" s="100"/>
    </row>
    <row r="934" spans="2:17" ht="12.9" customHeight="1">
      <c r="B934" s="85"/>
      <c r="C934" s="111"/>
      <c r="D934" s="77"/>
      <c r="E934" s="86"/>
      <c r="F934" s="107"/>
      <c r="G934" s="108"/>
      <c r="H934" s="81"/>
      <c r="I934" s="81"/>
      <c r="J934" s="102"/>
      <c r="K934" s="83"/>
      <c r="L934" s="82"/>
      <c r="M934" s="83"/>
      <c r="N934" s="84"/>
      <c r="O934" s="100"/>
      <c r="Q934" s="299"/>
    </row>
    <row r="935" spans="2:17" ht="12.9" customHeight="1">
      <c r="B935" s="85"/>
      <c r="C935" s="111"/>
      <c r="D935" s="77"/>
      <c r="E935" s="85" t="s">
        <v>370</v>
      </c>
      <c r="F935" s="104" t="s">
        <v>371</v>
      </c>
      <c r="G935" s="100"/>
      <c r="H935" s="97"/>
      <c r="I935" s="98"/>
      <c r="J935" s="102"/>
      <c r="K935" s="83"/>
      <c r="L935" s="82"/>
      <c r="M935" s="83"/>
      <c r="N935" s="87"/>
      <c r="O935" s="100"/>
      <c r="Q935" s="298"/>
    </row>
    <row r="936" spans="2:17" ht="12.9" customHeight="1">
      <c r="B936" s="85"/>
      <c r="C936" s="111"/>
      <c r="D936" s="77"/>
      <c r="E936" s="85"/>
      <c r="F936" s="104"/>
      <c r="G936" s="100"/>
      <c r="H936" s="97"/>
      <c r="I936" s="98"/>
      <c r="J936" s="102"/>
      <c r="K936" s="83"/>
      <c r="L936" s="82"/>
      <c r="M936" s="83"/>
      <c r="N936" s="87"/>
      <c r="O936" s="100"/>
      <c r="Q936" s="298"/>
    </row>
    <row r="937" spans="2:17" ht="12.9" customHeight="1">
      <c r="B937" s="85"/>
      <c r="C937" s="111"/>
      <c r="D937" s="77"/>
      <c r="E937" s="85"/>
      <c r="F937" s="104"/>
      <c r="G937" s="100"/>
      <c r="H937" s="97"/>
      <c r="I937" s="98"/>
      <c r="J937" s="102"/>
      <c r="K937" s="83"/>
      <c r="L937" s="82"/>
      <c r="M937" s="83"/>
      <c r="N937" s="87"/>
      <c r="O937" s="100"/>
      <c r="Q937" s="298"/>
    </row>
    <row r="938" spans="2:17" ht="12.9" customHeight="1">
      <c r="B938" s="85"/>
      <c r="C938" s="111"/>
      <c r="D938" s="77"/>
      <c r="E938" s="85"/>
      <c r="F938" s="104"/>
      <c r="G938" s="100"/>
      <c r="H938" s="97"/>
      <c r="I938" s="98"/>
      <c r="J938" s="102"/>
      <c r="K938" s="83"/>
      <c r="L938" s="82"/>
      <c r="M938" s="83"/>
      <c r="N938" s="87"/>
      <c r="O938" s="100"/>
      <c r="Q938" s="298"/>
    </row>
    <row r="939" spans="2:17" ht="12.9" customHeight="1">
      <c r="B939" s="85"/>
      <c r="C939" s="111"/>
      <c r="D939" s="77"/>
      <c r="E939" s="85"/>
      <c r="F939" s="104"/>
      <c r="G939" s="100"/>
      <c r="H939" s="97"/>
      <c r="I939" s="98"/>
      <c r="J939" s="102"/>
      <c r="K939" s="83"/>
      <c r="L939" s="82"/>
      <c r="M939" s="83"/>
      <c r="N939" s="87"/>
      <c r="O939" s="100"/>
      <c r="Q939" s="298"/>
    </row>
    <row r="940" spans="2:17" ht="13.5" customHeight="1" thickBot="1">
      <c r="B940" s="85"/>
      <c r="C940" s="112"/>
      <c r="D940" s="89"/>
      <c r="E940" s="88"/>
      <c r="F940" s="105"/>
      <c r="G940" s="106"/>
      <c r="H940" s="99"/>
      <c r="I940" s="99"/>
      <c r="J940" s="103"/>
      <c r="K940" s="90"/>
      <c r="L940" s="91"/>
      <c r="M940" s="90"/>
      <c r="N940" s="92"/>
      <c r="O940" s="101"/>
    </row>
    <row r="941" spans="2:17" ht="12.9" customHeight="1" thickTop="1">
      <c r="B941" s="79" t="s">
        <v>368</v>
      </c>
      <c r="C941" s="110">
        <v>78</v>
      </c>
      <c r="D941" s="80" t="s">
        <v>144</v>
      </c>
      <c r="E941" s="79" t="s">
        <v>369</v>
      </c>
      <c r="F941" s="107"/>
      <c r="G941" s="108"/>
      <c r="H941" s="81"/>
      <c r="I941" s="81"/>
      <c r="J941" s="102"/>
      <c r="K941" s="83"/>
      <c r="L941" s="82"/>
      <c r="M941" s="83"/>
      <c r="N941" s="84"/>
      <c r="O941" s="100"/>
    </row>
    <row r="942" spans="2:17" ht="12.9" customHeight="1">
      <c r="B942" s="85"/>
      <c r="C942" s="111"/>
      <c r="D942" s="77"/>
      <c r="E942" s="85"/>
      <c r="F942" s="107"/>
      <c r="G942" s="108"/>
      <c r="H942" s="81"/>
      <c r="I942" s="81"/>
      <c r="J942" s="102"/>
      <c r="K942" s="83"/>
      <c r="L942" s="82"/>
      <c r="M942" s="83"/>
      <c r="N942" s="84"/>
      <c r="O942" s="100"/>
    </row>
    <row r="943" spans="2:17" ht="12.9" customHeight="1">
      <c r="B943" s="85"/>
      <c r="C943" s="111"/>
      <c r="D943" s="77"/>
      <c r="E943" s="85"/>
      <c r="F943" s="107"/>
      <c r="G943" s="108"/>
      <c r="H943" s="81"/>
      <c r="I943" s="81"/>
      <c r="J943" s="102"/>
      <c r="K943" s="83"/>
      <c r="L943" s="82"/>
      <c r="M943" s="83"/>
      <c r="N943" s="84"/>
      <c r="O943" s="100"/>
    </row>
    <row r="944" spans="2:17" ht="12.9" customHeight="1">
      <c r="B944" s="85"/>
      <c r="C944" s="111"/>
      <c r="D944" s="77"/>
      <c r="E944" s="85"/>
      <c r="F944" s="107"/>
      <c r="G944" s="108"/>
      <c r="H944" s="81"/>
      <c r="I944" s="81"/>
      <c r="J944" s="102"/>
      <c r="K944" s="83"/>
      <c r="L944" s="82"/>
      <c r="M944" s="83"/>
      <c r="N944" s="84"/>
      <c r="O944" s="100"/>
    </row>
    <row r="945" spans="2:17" ht="12.9" customHeight="1">
      <c r="B945" s="85"/>
      <c r="C945" s="111"/>
      <c r="D945" s="77"/>
      <c r="E945" s="85"/>
      <c r="F945" s="107"/>
      <c r="G945" s="108"/>
      <c r="H945" s="81"/>
      <c r="I945" s="81"/>
      <c r="J945" s="102"/>
      <c r="K945" s="83"/>
      <c r="L945" s="82"/>
      <c r="M945" s="83"/>
      <c r="N945" s="84"/>
      <c r="O945" s="100"/>
    </row>
    <row r="946" spans="2:17" ht="12.9" customHeight="1">
      <c r="B946" s="85"/>
      <c r="C946" s="111"/>
      <c r="D946" s="77"/>
      <c r="E946" s="86"/>
      <c r="F946" s="107"/>
      <c r="G946" s="108"/>
      <c r="H946" s="81"/>
      <c r="I946" s="81"/>
      <c r="J946" s="102"/>
      <c r="K946" s="83"/>
      <c r="L946" s="82"/>
      <c r="M946" s="83"/>
      <c r="N946" s="84"/>
      <c r="O946" s="100"/>
      <c r="Q946" s="299"/>
    </row>
    <row r="947" spans="2:17" ht="12.9" customHeight="1">
      <c r="B947" s="85"/>
      <c r="C947" s="111"/>
      <c r="D947" s="77"/>
      <c r="E947" s="85" t="s">
        <v>370</v>
      </c>
      <c r="F947" s="104" t="s">
        <v>371</v>
      </c>
      <c r="G947" s="100"/>
      <c r="H947" s="97"/>
      <c r="I947" s="98"/>
      <c r="J947" s="102"/>
      <c r="K947" s="83"/>
      <c r="L947" s="82"/>
      <c r="M947" s="83"/>
      <c r="N947" s="87"/>
      <c r="O947" s="100"/>
      <c r="Q947" s="298"/>
    </row>
    <row r="948" spans="2:17" ht="12.9" customHeight="1">
      <c r="B948" s="85"/>
      <c r="C948" s="111"/>
      <c r="D948" s="77"/>
      <c r="E948" s="85"/>
      <c r="F948" s="104"/>
      <c r="G948" s="100"/>
      <c r="H948" s="97"/>
      <c r="I948" s="98"/>
      <c r="J948" s="102"/>
      <c r="K948" s="83"/>
      <c r="L948" s="82"/>
      <c r="M948" s="83"/>
      <c r="N948" s="87"/>
      <c r="O948" s="100"/>
      <c r="Q948" s="298"/>
    </row>
    <row r="949" spans="2:17" ht="12.9" customHeight="1">
      <c r="B949" s="85"/>
      <c r="C949" s="111"/>
      <c r="D949" s="77"/>
      <c r="E949" s="85"/>
      <c r="F949" s="104" t="s">
        <v>378</v>
      </c>
      <c r="G949" s="100"/>
      <c r="H949" s="97"/>
      <c r="I949" s="98"/>
      <c r="J949" s="102"/>
      <c r="K949" s="83"/>
      <c r="L949" s="82"/>
      <c r="M949" s="83"/>
      <c r="N949" s="87"/>
      <c r="O949" s="100"/>
      <c r="Q949" s="298"/>
    </row>
    <row r="950" spans="2:17" ht="12.9" customHeight="1">
      <c r="B950" s="85"/>
      <c r="C950" s="111"/>
      <c r="D950" s="77"/>
      <c r="E950" s="85"/>
      <c r="F950" s="104"/>
      <c r="G950" s="100"/>
      <c r="H950" s="97"/>
      <c r="I950" s="98"/>
      <c r="J950" s="102"/>
      <c r="K950" s="83"/>
      <c r="L950" s="82"/>
      <c r="M950" s="83"/>
      <c r="N950" s="87"/>
      <c r="O950" s="100"/>
      <c r="Q950" s="298"/>
    </row>
    <row r="951" spans="2:17" ht="12.9" customHeight="1">
      <c r="B951" s="85"/>
      <c r="C951" s="111"/>
      <c r="D951" s="77"/>
      <c r="E951" s="85"/>
      <c r="F951" s="104"/>
      <c r="G951" s="100"/>
      <c r="H951" s="97"/>
      <c r="I951" s="98"/>
      <c r="J951" s="102"/>
      <c r="K951" s="83"/>
      <c r="L951" s="82"/>
      <c r="M951" s="83"/>
      <c r="N951" s="87"/>
      <c r="O951" s="100"/>
      <c r="Q951" s="298"/>
    </row>
    <row r="952" spans="2:17" ht="13.5" customHeight="1" thickBot="1">
      <c r="B952" s="85"/>
      <c r="C952" s="112"/>
      <c r="D952" s="89"/>
      <c r="E952" s="88"/>
      <c r="F952" s="105"/>
      <c r="G952" s="106"/>
      <c r="H952" s="99"/>
      <c r="I952" s="99"/>
      <c r="J952" s="103"/>
      <c r="K952" s="90"/>
      <c r="L952" s="91"/>
      <c r="M952" s="90"/>
      <c r="N952" s="92"/>
      <c r="O952" s="101"/>
    </row>
    <row r="953" spans="2:17" ht="12.9" customHeight="1" thickTop="1">
      <c r="B953" s="79" t="s">
        <v>368</v>
      </c>
      <c r="C953" s="110">
        <v>79</v>
      </c>
      <c r="D953" s="80" t="s">
        <v>194</v>
      </c>
      <c r="E953" s="79" t="s">
        <v>369</v>
      </c>
      <c r="F953" s="107"/>
      <c r="G953" s="108"/>
      <c r="H953" s="81"/>
      <c r="I953" s="81"/>
      <c r="J953" s="102"/>
      <c r="K953" s="83"/>
      <c r="L953" s="82"/>
      <c r="M953" s="83"/>
      <c r="N953" s="84"/>
      <c r="O953" s="100"/>
    </row>
    <row r="954" spans="2:17" ht="12.9" customHeight="1">
      <c r="B954" s="85"/>
      <c r="C954" s="111"/>
      <c r="D954" s="77"/>
      <c r="E954" s="85"/>
      <c r="F954" s="107"/>
      <c r="G954" s="108"/>
      <c r="H954" s="81"/>
      <c r="I954" s="81"/>
      <c r="J954" s="102"/>
      <c r="K954" s="83"/>
      <c r="L954" s="82"/>
      <c r="M954" s="83"/>
      <c r="N954" s="84"/>
      <c r="O954" s="100"/>
    </row>
    <row r="955" spans="2:17" ht="12.9" customHeight="1">
      <c r="B955" s="85"/>
      <c r="C955" s="111"/>
      <c r="D955" s="77"/>
      <c r="E955" s="85"/>
      <c r="F955" s="107"/>
      <c r="G955" s="108"/>
      <c r="H955" s="81"/>
      <c r="I955" s="81"/>
      <c r="J955" s="102"/>
      <c r="K955" s="83"/>
      <c r="L955" s="82"/>
      <c r="M955" s="83"/>
      <c r="N955" s="84"/>
      <c r="O955" s="100"/>
    </row>
    <row r="956" spans="2:17" ht="12.9" customHeight="1">
      <c r="B956" s="85"/>
      <c r="C956" s="111"/>
      <c r="D956" s="77"/>
      <c r="E956" s="85"/>
      <c r="F956" s="107"/>
      <c r="G956" s="108"/>
      <c r="H956" s="81"/>
      <c r="I956" s="81"/>
      <c r="J956" s="102"/>
      <c r="K956" s="83"/>
      <c r="L956" s="82"/>
      <c r="M956" s="83"/>
      <c r="N956" s="84"/>
      <c r="O956" s="100"/>
    </row>
    <row r="957" spans="2:17" ht="12.9" customHeight="1">
      <c r="B957" s="85"/>
      <c r="C957" s="111"/>
      <c r="D957" s="77"/>
      <c r="E957" s="85"/>
      <c r="F957" s="107"/>
      <c r="G957" s="108"/>
      <c r="H957" s="81"/>
      <c r="I957" s="81"/>
      <c r="J957" s="102"/>
      <c r="K957" s="83"/>
      <c r="L957" s="82"/>
      <c r="M957" s="83"/>
      <c r="N957" s="84"/>
      <c r="O957" s="100"/>
    </row>
    <row r="958" spans="2:17" ht="12.9" customHeight="1">
      <c r="B958" s="85"/>
      <c r="C958" s="111"/>
      <c r="D958" s="77"/>
      <c r="E958" s="86"/>
      <c r="F958" s="107"/>
      <c r="G958" s="108"/>
      <c r="H958" s="81"/>
      <c r="I958" s="81"/>
      <c r="J958" s="102"/>
      <c r="K958" s="83"/>
      <c r="L958" s="82"/>
      <c r="M958" s="83"/>
      <c r="N958" s="84"/>
      <c r="O958" s="100"/>
      <c r="Q958" s="299"/>
    </row>
    <row r="959" spans="2:17" ht="12.9" customHeight="1">
      <c r="B959" s="85"/>
      <c r="C959" s="111"/>
      <c r="D959" s="77"/>
      <c r="E959" s="85" t="s">
        <v>370</v>
      </c>
      <c r="F959" s="104" t="s">
        <v>371</v>
      </c>
      <c r="G959" s="100"/>
      <c r="H959" s="97"/>
      <c r="I959" s="98"/>
      <c r="J959" s="102"/>
      <c r="K959" s="83"/>
      <c r="L959" s="82"/>
      <c r="M959" s="83"/>
      <c r="N959" s="87"/>
      <c r="O959" s="100"/>
      <c r="Q959" s="298"/>
    </row>
    <row r="960" spans="2:17" ht="12.9" customHeight="1">
      <c r="B960" s="85"/>
      <c r="C960" s="111"/>
      <c r="D960" s="77"/>
      <c r="E960" s="85"/>
      <c r="F960" s="104"/>
      <c r="G960" s="100"/>
      <c r="H960" s="97"/>
      <c r="I960" s="98"/>
      <c r="J960" s="102"/>
      <c r="K960" s="83"/>
      <c r="L960" s="82"/>
      <c r="M960" s="83"/>
      <c r="N960" s="87"/>
      <c r="O960" s="100"/>
      <c r="Q960" s="298"/>
    </row>
    <row r="961" spans="2:17" ht="12.9" customHeight="1">
      <c r="B961" s="85"/>
      <c r="C961" s="111"/>
      <c r="D961" s="77"/>
      <c r="E961" s="85"/>
      <c r="F961" s="104"/>
      <c r="G961" s="100"/>
      <c r="H961" s="97"/>
      <c r="I961" s="98"/>
      <c r="J961" s="102"/>
      <c r="K961" s="83"/>
      <c r="L961" s="82"/>
      <c r="M961" s="83"/>
      <c r="N961" s="87"/>
      <c r="O961" s="100"/>
      <c r="Q961" s="298"/>
    </row>
    <row r="962" spans="2:17" ht="12.9" customHeight="1">
      <c r="B962" s="85"/>
      <c r="C962" s="111"/>
      <c r="D962" s="77"/>
      <c r="E962" s="85"/>
      <c r="F962" s="104"/>
      <c r="G962" s="100"/>
      <c r="H962" s="97"/>
      <c r="I962" s="98"/>
      <c r="J962" s="102"/>
      <c r="K962" s="83"/>
      <c r="L962" s="82"/>
      <c r="M962" s="83"/>
      <c r="N962" s="87"/>
      <c r="O962" s="100"/>
      <c r="Q962" s="298"/>
    </row>
    <row r="963" spans="2:17" ht="12.9" customHeight="1">
      <c r="B963" s="85"/>
      <c r="C963" s="111"/>
      <c r="D963" s="77"/>
      <c r="E963" s="85"/>
      <c r="F963" s="104"/>
      <c r="G963" s="100"/>
      <c r="H963" s="97"/>
      <c r="I963" s="98"/>
      <c r="J963" s="102"/>
      <c r="K963" s="83"/>
      <c r="L963" s="82"/>
      <c r="M963" s="83"/>
      <c r="N963" s="87"/>
      <c r="O963" s="100"/>
      <c r="Q963" s="298"/>
    </row>
    <row r="964" spans="2:17" ht="13.5" customHeight="1" thickBot="1">
      <c r="B964" s="85"/>
      <c r="C964" s="112"/>
      <c r="D964" s="89"/>
      <c r="E964" s="88"/>
      <c r="F964" s="105"/>
      <c r="G964" s="106"/>
      <c r="H964" s="99"/>
      <c r="I964" s="99"/>
      <c r="J964" s="103"/>
      <c r="K964" s="90"/>
      <c r="L964" s="91"/>
      <c r="M964" s="90"/>
      <c r="N964" s="92"/>
      <c r="O964" s="101"/>
    </row>
    <row r="965" spans="2:17" ht="12.9" customHeight="1" thickTop="1">
      <c r="B965" s="79" t="s">
        <v>368</v>
      </c>
      <c r="C965" s="110">
        <v>80</v>
      </c>
      <c r="D965" s="80" t="s">
        <v>145</v>
      </c>
      <c r="E965" s="79" t="s">
        <v>369</v>
      </c>
      <c r="F965" s="107"/>
      <c r="G965" s="108"/>
      <c r="H965" s="81"/>
      <c r="I965" s="81"/>
      <c r="J965" s="102"/>
      <c r="K965" s="83"/>
      <c r="L965" s="82"/>
      <c r="M965" s="83"/>
      <c r="N965" s="84"/>
      <c r="O965" s="100"/>
    </row>
    <row r="966" spans="2:17" ht="12.9" customHeight="1">
      <c r="B966" s="85"/>
      <c r="C966" s="111"/>
      <c r="D966" s="77"/>
      <c r="E966" s="85"/>
      <c r="F966" s="107"/>
      <c r="G966" s="108"/>
      <c r="H966" s="81"/>
      <c r="I966" s="81"/>
      <c r="J966" s="102"/>
      <c r="K966" s="83"/>
      <c r="L966" s="82"/>
      <c r="M966" s="83"/>
      <c r="N966" s="84"/>
      <c r="O966" s="100"/>
    </row>
    <row r="967" spans="2:17" ht="12.9" customHeight="1">
      <c r="B967" s="85"/>
      <c r="C967" s="111"/>
      <c r="D967" s="77"/>
      <c r="E967" s="85"/>
      <c r="F967" s="107"/>
      <c r="G967" s="108"/>
      <c r="H967" s="81"/>
      <c r="I967" s="81"/>
      <c r="J967" s="102"/>
      <c r="K967" s="83"/>
      <c r="L967" s="82"/>
      <c r="M967" s="83"/>
      <c r="N967" s="84"/>
      <c r="O967" s="100"/>
    </row>
    <row r="968" spans="2:17" ht="12.9" customHeight="1">
      <c r="B968" s="85"/>
      <c r="C968" s="111"/>
      <c r="D968" s="77"/>
      <c r="E968" s="85"/>
      <c r="F968" s="107"/>
      <c r="G968" s="108"/>
      <c r="H968" s="81"/>
      <c r="I968" s="81"/>
      <c r="J968" s="102"/>
      <c r="K968" s="83"/>
      <c r="L968" s="82"/>
      <c r="M968" s="83"/>
      <c r="N968" s="84"/>
      <c r="O968" s="100"/>
    </row>
    <row r="969" spans="2:17" ht="12.9" customHeight="1">
      <c r="B969" s="85"/>
      <c r="C969" s="111"/>
      <c r="D969" s="77"/>
      <c r="E969" s="85"/>
      <c r="F969" s="107"/>
      <c r="G969" s="108"/>
      <c r="H969" s="81"/>
      <c r="I969" s="81"/>
      <c r="J969" s="102"/>
      <c r="K969" s="83"/>
      <c r="L969" s="82"/>
      <c r="M969" s="83"/>
      <c r="N969" s="84"/>
      <c r="O969" s="100"/>
    </row>
    <row r="970" spans="2:17" ht="12.9" customHeight="1">
      <c r="B970" s="85"/>
      <c r="C970" s="111"/>
      <c r="D970" s="77"/>
      <c r="E970" s="86"/>
      <c r="F970" s="107"/>
      <c r="G970" s="108"/>
      <c r="H970" s="81"/>
      <c r="I970" s="81"/>
      <c r="J970" s="102"/>
      <c r="K970" s="83"/>
      <c r="L970" s="82"/>
      <c r="M970" s="83"/>
      <c r="N970" s="84"/>
      <c r="O970" s="100"/>
      <c r="Q970" s="299"/>
    </row>
    <row r="971" spans="2:17" ht="12.9" customHeight="1">
      <c r="B971" s="85"/>
      <c r="C971" s="111"/>
      <c r="D971" s="77"/>
      <c r="E971" s="85" t="s">
        <v>370</v>
      </c>
      <c r="F971" s="104" t="s">
        <v>371</v>
      </c>
      <c r="G971" s="100"/>
      <c r="H971" s="97"/>
      <c r="I971" s="98"/>
      <c r="J971" s="102"/>
      <c r="K971" s="83"/>
      <c r="L971" s="82"/>
      <c r="M971" s="83"/>
      <c r="N971" s="87"/>
      <c r="O971" s="100"/>
      <c r="Q971" s="298"/>
    </row>
    <row r="972" spans="2:17" ht="12.9" customHeight="1">
      <c r="B972" s="85"/>
      <c r="C972" s="111"/>
      <c r="D972" s="77"/>
      <c r="E972" s="85"/>
      <c r="F972" s="104"/>
      <c r="G972" s="100"/>
      <c r="H972" s="97"/>
      <c r="I972" s="98"/>
      <c r="J972" s="102"/>
      <c r="K972" s="83"/>
      <c r="L972" s="82"/>
      <c r="M972" s="83"/>
      <c r="N972" s="87"/>
      <c r="O972" s="100"/>
      <c r="Q972" s="298"/>
    </row>
    <row r="973" spans="2:17" ht="12.9" customHeight="1">
      <c r="B973" s="85"/>
      <c r="C973" s="111"/>
      <c r="D973" s="77"/>
      <c r="E973" s="85"/>
      <c r="F973" s="104"/>
      <c r="G973" s="100"/>
      <c r="H973" s="97"/>
      <c r="I973" s="98"/>
      <c r="J973" s="102"/>
      <c r="K973" s="83"/>
      <c r="L973" s="82"/>
      <c r="M973" s="83"/>
      <c r="N973" s="87"/>
      <c r="O973" s="100"/>
      <c r="Q973" s="298"/>
    </row>
    <row r="974" spans="2:17" ht="12.9" customHeight="1">
      <c r="B974" s="85"/>
      <c r="C974" s="111"/>
      <c r="D974" s="77"/>
      <c r="E974" s="85"/>
      <c r="F974" s="104"/>
      <c r="G974" s="100"/>
      <c r="H974" s="97"/>
      <c r="I974" s="98"/>
      <c r="J974" s="102"/>
      <c r="K974" s="83"/>
      <c r="L974" s="82"/>
      <c r="M974" s="83"/>
      <c r="N974" s="87"/>
      <c r="O974" s="100"/>
      <c r="Q974" s="298"/>
    </row>
    <row r="975" spans="2:17" ht="12.9" customHeight="1">
      <c r="B975" s="85"/>
      <c r="C975" s="111"/>
      <c r="D975" s="77"/>
      <c r="E975" s="85"/>
      <c r="F975" s="104"/>
      <c r="G975" s="100"/>
      <c r="H975" s="97"/>
      <c r="I975" s="98"/>
      <c r="J975" s="102"/>
      <c r="K975" s="83"/>
      <c r="L975" s="82"/>
      <c r="M975" s="83"/>
      <c r="N975" s="87"/>
      <c r="O975" s="100"/>
      <c r="Q975" s="298"/>
    </row>
    <row r="976" spans="2:17" ht="13.5" customHeight="1" thickBot="1">
      <c r="B976" s="85"/>
      <c r="C976" s="112"/>
      <c r="D976" s="89"/>
      <c r="E976" s="88"/>
      <c r="F976" s="105"/>
      <c r="G976" s="106"/>
      <c r="H976" s="99"/>
      <c r="I976" s="99"/>
      <c r="J976" s="103"/>
      <c r="K976" s="90"/>
      <c r="L976" s="91"/>
      <c r="M976" s="90"/>
      <c r="N976" s="92"/>
      <c r="O976" s="101"/>
    </row>
    <row r="977" spans="2:17" ht="12.9" customHeight="1" thickTop="1">
      <c r="B977" s="79" t="s">
        <v>372</v>
      </c>
      <c r="C977" s="110">
        <v>81</v>
      </c>
      <c r="D977" s="80" t="s">
        <v>146</v>
      </c>
      <c r="E977" s="79" t="s">
        <v>369</v>
      </c>
      <c r="F977" s="107"/>
      <c r="G977" s="108"/>
      <c r="H977" s="81"/>
      <c r="I977" s="81"/>
      <c r="J977" s="102"/>
      <c r="K977" s="83"/>
      <c r="L977" s="82"/>
      <c r="M977" s="83"/>
      <c r="N977" s="84"/>
      <c r="O977" s="100"/>
    </row>
    <row r="978" spans="2:17" ht="12.9" customHeight="1">
      <c r="B978" s="85"/>
      <c r="C978" s="111"/>
      <c r="D978" s="77"/>
      <c r="E978" s="85"/>
      <c r="F978" s="107"/>
      <c r="G978" s="108"/>
      <c r="H978" s="81"/>
      <c r="I978" s="81"/>
      <c r="J978" s="102"/>
      <c r="K978" s="83"/>
      <c r="L978" s="82"/>
      <c r="M978" s="83"/>
      <c r="N978" s="84"/>
      <c r="O978" s="100"/>
    </row>
    <row r="979" spans="2:17" ht="12.9" customHeight="1">
      <c r="B979" s="85"/>
      <c r="C979" s="111"/>
      <c r="D979" s="77"/>
      <c r="E979" s="85"/>
      <c r="F979" s="107"/>
      <c r="G979" s="108"/>
      <c r="H979" s="81"/>
      <c r="I979" s="81"/>
      <c r="J979" s="102"/>
      <c r="K979" s="83"/>
      <c r="L979" s="82"/>
      <c r="M979" s="83"/>
      <c r="N979" s="84"/>
      <c r="O979" s="100"/>
    </row>
    <row r="980" spans="2:17" ht="12.9" customHeight="1">
      <c r="B980" s="85"/>
      <c r="C980" s="111"/>
      <c r="D980" s="77"/>
      <c r="E980" s="85"/>
      <c r="F980" s="107"/>
      <c r="G980" s="108"/>
      <c r="H980" s="81"/>
      <c r="I980" s="81"/>
      <c r="J980" s="102"/>
      <c r="K980" s="83"/>
      <c r="L980" s="82"/>
      <c r="M980" s="83"/>
      <c r="N980" s="84"/>
      <c r="O980" s="100"/>
    </row>
    <row r="981" spans="2:17" ht="12.9" customHeight="1">
      <c r="B981" s="85"/>
      <c r="C981" s="111"/>
      <c r="D981" s="77"/>
      <c r="E981" s="85"/>
      <c r="F981" s="107"/>
      <c r="G981" s="108"/>
      <c r="H981" s="81"/>
      <c r="I981" s="81"/>
      <c r="J981" s="102"/>
      <c r="K981" s="83"/>
      <c r="L981" s="82"/>
      <c r="M981" s="83"/>
      <c r="N981" s="84"/>
      <c r="O981" s="100"/>
    </row>
    <row r="982" spans="2:17" ht="12.9" customHeight="1">
      <c r="B982" s="85"/>
      <c r="C982" s="111"/>
      <c r="D982" s="77"/>
      <c r="E982" s="86"/>
      <c r="F982" s="107"/>
      <c r="G982" s="108"/>
      <c r="H982" s="81"/>
      <c r="I982" s="81"/>
      <c r="J982" s="102"/>
      <c r="K982" s="83"/>
      <c r="L982" s="82"/>
      <c r="M982" s="83"/>
      <c r="N982" s="84"/>
      <c r="O982" s="100"/>
      <c r="Q982" s="299"/>
    </row>
    <row r="983" spans="2:17" ht="12.9" customHeight="1">
      <c r="B983" s="85"/>
      <c r="C983" s="111"/>
      <c r="D983" s="77"/>
      <c r="E983" s="85" t="s">
        <v>370</v>
      </c>
      <c r="F983" s="104" t="s">
        <v>371</v>
      </c>
      <c r="G983" s="100"/>
      <c r="H983" s="97"/>
      <c r="I983" s="98"/>
      <c r="J983" s="102"/>
      <c r="K983" s="83"/>
      <c r="L983" s="82"/>
      <c r="M983" s="83"/>
      <c r="N983" s="87"/>
      <c r="O983" s="100"/>
      <c r="Q983" s="298"/>
    </row>
    <row r="984" spans="2:17" ht="12.9" customHeight="1">
      <c r="B984" s="85"/>
      <c r="C984" s="111"/>
      <c r="D984" s="77"/>
      <c r="E984" s="85"/>
      <c r="F984" s="104"/>
      <c r="G984" s="100"/>
      <c r="H984" s="97"/>
      <c r="I984" s="98"/>
      <c r="J984" s="102"/>
      <c r="K984" s="83"/>
      <c r="L984" s="82"/>
      <c r="M984" s="83"/>
      <c r="N984" s="87"/>
      <c r="O984" s="100"/>
      <c r="Q984" s="298"/>
    </row>
    <row r="985" spans="2:17" ht="12.9" customHeight="1">
      <c r="B985" s="85"/>
      <c r="C985" s="111"/>
      <c r="D985" s="77"/>
      <c r="E985" s="85"/>
      <c r="F985" s="104"/>
      <c r="G985" s="100"/>
      <c r="H985" s="97"/>
      <c r="I985" s="98"/>
      <c r="J985" s="102"/>
      <c r="K985" s="83"/>
      <c r="L985" s="82"/>
      <c r="M985" s="83"/>
      <c r="N985" s="87"/>
      <c r="O985" s="100"/>
      <c r="Q985" s="298"/>
    </row>
    <row r="986" spans="2:17" ht="12.9" customHeight="1">
      <c r="B986" s="85"/>
      <c r="C986" s="111"/>
      <c r="D986" s="77"/>
      <c r="E986" s="85"/>
      <c r="F986" s="104"/>
      <c r="G986" s="100"/>
      <c r="H986" s="97"/>
      <c r="I986" s="98"/>
      <c r="J986" s="102"/>
      <c r="K986" s="83"/>
      <c r="L986" s="82"/>
      <c r="M986" s="83"/>
      <c r="N986" s="87"/>
      <c r="O986" s="100"/>
      <c r="Q986" s="298"/>
    </row>
    <row r="987" spans="2:17" ht="12.9" customHeight="1">
      <c r="B987" s="85"/>
      <c r="C987" s="111"/>
      <c r="D987" s="77"/>
      <c r="E987" s="85"/>
      <c r="F987" s="104"/>
      <c r="G987" s="100"/>
      <c r="H987" s="97"/>
      <c r="I987" s="98"/>
      <c r="J987" s="102"/>
      <c r="K987" s="83"/>
      <c r="L987" s="82"/>
      <c r="M987" s="83"/>
      <c r="N987" s="87"/>
      <c r="O987" s="100"/>
      <c r="Q987" s="298"/>
    </row>
    <row r="988" spans="2:17" ht="13.5" customHeight="1" thickBot="1">
      <c r="B988" s="85"/>
      <c r="C988" s="112"/>
      <c r="D988" s="89"/>
      <c r="E988" s="88"/>
      <c r="F988" s="105"/>
      <c r="G988" s="106"/>
      <c r="H988" s="99"/>
      <c r="I988" s="99"/>
      <c r="J988" s="103"/>
      <c r="K988" s="90"/>
      <c r="L988" s="91"/>
      <c r="M988" s="90"/>
      <c r="N988" s="92"/>
      <c r="O988" s="101"/>
    </row>
    <row r="989" spans="2:17" ht="12.9" customHeight="1" thickTop="1">
      <c r="B989" s="79" t="s">
        <v>372</v>
      </c>
      <c r="C989" s="110">
        <v>82</v>
      </c>
      <c r="D989" s="80" t="s">
        <v>147</v>
      </c>
      <c r="E989" s="79" t="s">
        <v>369</v>
      </c>
      <c r="F989" s="107"/>
      <c r="G989" s="108"/>
      <c r="H989" s="81"/>
      <c r="I989" s="81"/>
      <c r="J989" s="102"/>
      <c r="K989" s="83"/>
      <c r="L989" s="82"/>
      <c r="M989" s="83"/>
      <c r="N989" s="84"/>
      <c r="O989" s="100"/>
    </row>
    <row r="990" spans="2:17" ht="12.9" customHeight="1">
      <c r="B990" s="85"/>
      <c r="C990" s="111"/>
      <c r="D990" s="77"/>
      <c r="E990" s="85"/>
      <c r="F990" s="107"/>
      <c r="G990" s="108"/>
      <c r="H990" s="81"/>
      <c r="I990" s="81"/>
      <c r="J990" s="102"/>
      <c r="K990" s="83"/>
      <c r="L990" s="82"/>
      <c r="M990" s="83"/>
      <c r="N990" s="84"/>
      <c r="O990" s="100"/>
    </row>
    <row r="991" spans="2:17" ht="12.9" customHeight="1">
      <c r="B991" s="85"/>
      <c r="C991" s="111"/>
      <c r="D991" s="77"/>
      <c r="E991" s="85"/>
      <c r="F991" s="107"/>
      <c r="G991" s="108"/>
      <c r="H991" s="81"/>
      <c r="I991" s="81"/>
      <c r="J991" s="102"/>
      <c r="K991" s="83"/>
      <c r="L991" s="82"/>
      <c r="M991" s="83"/>
      <c r="N991" s="84"/>
      <c r="O991" s="100"/>
    </row>
    <row r="992" spans="2:17" ht="12.9" customHeight="1">
      <c r="B992" s="85"/>
      <c r="C992" s="111"/>
      <c r="D992" s="77"/>
      <c r="E992" s="85"/>
      <c r="F992" s="107"/>
      <c r="G992" s="108"/>
      <c r="H992" s="81"/>
      <c r="I992" s="81"/>
      <c r="J992" s="102"/>
      <c r="K992" s="83"/>
      <c r="L992" s="82"/>
      <c r="M992" s="83"/>
      <c r="N992" s="84"/>
      <c r="O992" s="100"/>
    </row>
    <row r="993" spans="2:17" ht="12.9" customHeight="1">
      <c r="B993" s="85"/>
      <c r="C993" s="111"/>
      <c r="D993" s="77"/>
      <c r="E993" s="85"/>
      <c r="F993" s="107"/>
      <c r="G993" s="108"/>
      <c r="H993" s="81"/>
      <c r="I993" s="81"/>
      <c r="J993" s="102"/>
      <c r="K993" s="83"/>
      <c r="L993" s="82"/>
      <c r="M993" s="83"/>
      <c r="N993" s="84"/>
      <c r="O993" s="100"/>
    </row>
    <row r="994" spans="2:17" ht="12.9" customHeight="1">
      <c r="B994" s="85"/>
      <c r="C994" s="111"/>
      <c r="D994" s="77"/>
      <c r="E994" s="86"/>
      <c r="F994" s="107"/>
      <c r="G994" s="108"/>
      <c r="H994" s="81"/>
      <c r="I994" s="81"/>
      <c r="J994" s="102"/>
      <c r="K994" s="83"/>
      <c r="L994" s="82"/>
      <c r="M994" s="83"/>
      <c r="N994" s="84"/>
      <c r="O994" s="100"/>
      <c r="Q994" s="299"/>
    </row>
    <row r="995" spans="2:17" ht="12.9" customHeight="1">
      <c r="B995" s="85"/>
      <c r="C995" s="111"/>
      <c r="D995" s="77"/>
      <c r="E995" s="85" t="s">
        <v>370</v>
      </c>
      <c r="F995" s="104" t="s">
        <v>371</v>
      </c>
      <c r="G995" s="100"/>
      <c r="H995" s="97"/>
      <c r="I995" s="98"/>
      <c r="J995" s="102"/>
      <c r="K995" s="83"/>
      <c r="L995" s="82"/>
      <c r="M995" s="83"/>
      <c r="N995" s="87"/>
      <c r="O995" s="100"/>
      <c r="Q995" s="298"/>
    </row>
    <row r="996" spans="2:17" ht="12.9" customHeight="1">
      <c r="B996" s="85"/>
      <c r="C996" s="111"/>
      <c r="D996" s="77"/>
      <c r="E996" s="85"/>
      <c r="F996" s="104"/>
      <c r="G996" s="100"/>
      <c r="H996" s="97"/>
      <c r="I996" s="98"/>
      <c r="J996" s="102"/>
      <c r="K996" s="83"/>
      <c r="L996" s="82"/>
      <c r="M996" s="83"/>
      <c r="N996" s="87"/>
      <c r="O996" s="100"/>
      <c r="Q996" s="298"/>
    </row>
    <row r="997" spans="2:17" ht="12.9" customHeight="1">
      <c r="B997" s="85"/>
      <c r="C997" s="111"/>
      <c r="D997" s="77"/>
      <c r="E997" s="85"/>
      <c r="F997" s="104"/>
      <c r="G997" s="100"/>
      <c r="H997" s="97"/>
      <c r="I997" s="98"/>
      <c r="J997" s="102"/>
      <c r="K997" s="83"/>
      <c r="L997" s="82"/>
      <c r="M997" s="83"/>
      <c r="N997" s="87"/>
      <c r="O997" s="100"/>
      <c r="Q997" s="298"/>
    </row>
    <row r="998" spans="2:17" ht="12.9" customHeight="1">
      <c r="B998" s="85"/>
      <c r="C998" s="111"/>
      <c r="D998" s="77"/>
      <c r="E998" s="85"/>
      <c r="F998" s="104"/>
      <c r="G998" s="100"/>
      <c r="H998" s="97"/>
      <c r="I998" s="98"/>
      <c r="J998" s="102"/>
      <c r="K998" s="83"/>
      <c r="L998" s="82"/>
      <c r="M998" s="83"/>
      <c r="N998" s="87"/>
      <c r="O998" s="100"/>
      <c r="Q998" s="298"/>
    </row>
    <row r="999" spans="2:17" ht="12.9" customHeight="1">
      <c r="B999" s="85"/>
      <c r="C999" s="111"/>
      <c r="D999" s="77"/>
      <c r="E999" s="85"/>
      <c r="F999" s="104"/>
      <c r="G999" s="100"/>
      <c r="H999" s="97"/>
      <c r="I999" s="98"/>
      <c r="J999" s="102"/>
      <c r="K999" s="83"/>
      <c r="L999" s="82"/>
      <c r="M999" s="83"/>
      <c r="N999" s="87"/>
      <c r="O999" s="100"/>
      <c r="Q999" s="298"/>
    </row>
    <row r="1000" spans="2:17" ht="13.5" customHeight="1" thickBot="1">
      <c r="B1000" s="85"/>
      <c r="C1000" s="112"/>
      <c r="D1000" s="89"/>
      <c r="E1000" s="88"/>
      <c r="F1000" s="105"/>
      <c r="G1000" s="106"/>
      <c r="H1000" s="99"/>
      <c r="I1000" s="99"/>
      <c r="J1000" s="103"/>
      <c r="K1000" s="90"/>
      <c r="L1000" s="91"/>
      <c r="M1000" s="90"/>
      <c r="N1000" s="92"/>
      <c r="O1000" s="101"/>
    </row>
    <row r="1001" spans="2:17" ht="12.9" customHeight="1" thickTop="1">
      <c r="B1001" s="79" t="s">
        <v>372</v>
      </c>
      <c r="C1001" s="110">
        <v>83</v>
      </c>
      <c r="D1001" s="80" t="s">
        <v>148</v>
      </c>
      <c r="E1001" s="79" t="s">
        <v>369</v>
      </c>
      <c r="F1001" s="107"/>
      <c r="G1001" s="108"/>
      <c r="H1001" s="81"/>
      <c r="I1001" s="81"/>
      <c r="J1001" s="102"/>
      <c r="K1001" s="83"/>
      <c r="L1001" s="82"/>
      <c r="M1001" s="83"/>
      <c r="N1001" s="84"/>
      <c r="O1001" s="100"/>
    </row>
    <row r="1002" spans="2:17" ht="12.9" customHeight="1">
      <c r="B1002" s="85"/>
      <c r="C1002" s="111"/>
      <c r="D1002" s="77"/>
      <c r="E1002" s="85"/>
      <c r="F1002" s="107"/>
      <c r="G1002" s="108"/>
      <c r="H1002" s="81"/>
      <c r="I1002" s="81"/>
      <c r="J1002" s="102"/>
      <c r="K1002" s="83"/>
      <c r="L1002" s="82"/>
      <c r="M1002" s="83"/>
      <c r="N1002" s="84"/>
      <c r="O1002" s="100"/>
    </row>
    <row r="1003" spans="2:17" ht="12.9" customHeight="1">
      <c r="B1003" s="85"/>
      <c r="C1003" s="111"/>
      <c r="D1003" s="77"/>
      <c r="E1003" s="85"/>
      <c r="F1003" s="107"/>
      <c r="G1003" s="108"/>
      <c r="H1003" s="81"/>
      <c r="I1003" s="81"/>
      <c r="J1003" s="102"/>
      <c r="K1003" s="83"/>
      <c r="L1003" s="82"/>
      <c r="M1003" s="83"/>
      <c r="N1003" s="84"/>
      <c r="O1003" s="100"/>
    </row>
    <row r="1004" spans="2:17" ht="12.9" customHeight="1">
      <c r="B1004" s="85"/>
      <c r="C1004" s="111"/>
      <c r="D1004" s="77"/>
      <c r="E1004" s="85"/>
      <c r="F1004" s="107"/>
      <c r="G1004" s="108"/>
      <c r="H1004" s="81"/>
      <c r="I1004" s="81"/>
      <c r="J1004" s="102"/>
      <c r="K1004" s="83"/>
      <c r="L1004" s="82"/>
      <c r="M1004" s="83"/>
      <c r="N1004" s="84"/>
      <c r="O1004" s="100"/>
    </row>
    <row r="1005" spans="2:17" ht="12.9" customHeight="1">
      <c r="B1005" s="85"/>
      <c r="C1005" s="111"/>
      <c r="D1005" s="77"/>
      <c r="E1005" s="85"/>
      <c r="F1005" s="107"/>
      <c r="G1005" s="108"/>
      <c r="H1005" s="81"/>
      <c r="I1005" s="81"/>
      <c r="J1005" s="102"/>
      <c r="K1005" s="83"/>
      <c r="L1005" s="82"/>
      <c r="M1005" s="83"/>
      <c r="N1005" s="84"/>
      <c r="O1005" s="100"/>
    </row>
    <row r="1006" spans="2:17" ht="12.9" customHeight="1">
      <c r="B1006" s="85"/>
      <c r="C1006" s="111"/>
      <c r="D1006" s="77"/>
      <c r="E1006" s="86"/>
      <c r="F1006" s="107"/>
      <c r="G1006" s="108"/>
      <c r="H1006" s="81"/>
      <c r="I1006" s="81"/>
      <c r="J1006" s="102"/>
      <c r="K1006" s="83"/>
      <c r="L1006" s="82"/>
      <c r="M1006" s="83"/>
      <c r="N1006" s="84"/>
      <c r="O1006" s="100"/>
      <c r="Q1006" s="299"/>
    </row>
    <row r="1007" spans="2:17" ht="12.9" customHeight="1">
      <c r="B1007" s="85"/>
      <c r="C1007" s="111"/>
      <c r="D1007" s="77"/>
      <c r="E1007" s="85" t="s">
        <v>370</v>
      </c>
      <c r="F1007" s="104" t="s">
        <v>371</v>
      </c>
      <c r="G1007" s="100"/>
      <c r="H1007" s="97"/>
      <c r="I1007" s="98"/>
      <c r="J1007" s="102"/>
      <c r="K1007" s="83"/>
      <c r="L1007" s="82"/>
      <c r="M1007" s="83"/>
      <c r="N1007" s="87"/>
      <c r="O1007" s="100"/>
      <c r="Q1007" s="298"/>
    </row>
    <row r="1008" spans="2:17" ht="12.9" customHeight="1">
      <c r="B1008" s="85"/>
      <c r="C1008" s="111"/>
      <c r="D1008" s="77"/>
      <c r="E1008" s="85"/>
      <c r="F1008" s="104"/>
      <c r="G1008" s="100"/>
      <c r="H1008" s="97"/>
      <c r="I1008" s="98"/>
      <c r="J1008" s="102"/>
      <c r="K1008" s="83"/>
      <c r="L1008" s="82"/>
      <c r="M1008" s="83"/>
      <c r="N1008" s="87"/>
      <c r="O1008" s="100"/>
      <c r="Q1008" s="298"/>
    </row>
    <row r="1009" spans="2:17" ht="12.9" customHeight="1">
      <c r="B1009" s="85"/>
      <c r="C1009" s="111"/>
      <c r="D1009" s="77"/>
      <c r="E1009" s="85"/>
      <c r="F1009" s="104"/>
      <c r="G1009" s="100"/>
      <c r="H1009" s="97"/>
      <c r="I1009" s="98"/>
      <c r="J1009" s="102"/>
      <c r="K1009" s="83"/>
      <c r="L1009" s="82"/>
      <c r="M1009" s="83"/>
      <c r="N1009" s="87"/>
      <c r="O1009" s="100"/>
      <c r="Q1009" s="298"/>
    </row>
    <row r="1010" spans="2:17" ht="12.9" customHeight="1">
      <c r="B1010" s="85"/>
      <c r="C1010" s="111"/>
      <c r="D1010" s="77"/>
      <c r="E1010" s="85"/>
      <c r="F1010" s="104"/>
      <c r="G1010" s="100"/>
      <c r="H1010" s="97"/>
      <c r="I1010" s="98"/>
      <c r="J1010" s="102"/>
      <c r="K1010" s="83"/>
      <c r="L1010" s="82"/>
      <c r="M1010" s="83"/>
      <c r="N1010" s="87"/>
      <c r="O1010" s="100"/>
      <c r="Q1010" s="298"/>
    </row>
    <row r="1011" spans="2:17" ht="12.9" customHeight="1">
      <c r="B1011" s="85"/>
      <c r="C1011" s="111"/>
      <c r="D1011" s="77"/>
      <c r="E1011" s="85"/>
      <c r="F1011" s="104"/>
      <c r="G1011" s="100"/>
      <c r="H1011" s="97"/>
      <c r="I1011" s="98"/>
      <c r="J1011" s="102"/>
      <c r="K1011" s="83"/>
      <c r="L1011" s="82"/>
      <c r="M1011" s="83"/>
      <c r="N1011" s="87"/>
      <c r="O1011" s="100"/>
      <c r="Q1011" s="298"/>
    </row>
    <row r="1012" spans="2:17" ht="13.5" customHeight="1" thickBot="1">
      <c r="B1012" s="85"/>
      <c r="C1012" s="112"/>
      <c r="D1012" s="89"/>
      <c r="E1012" s="88"/>
      <c r="F1012" s="105"/>
      <c r="G1012" s="106"/>
      <c r="H1012" s="99"/>
      <c r="I1012" s="99"/>
      <c r="J1012" s="103"/>
      <c r="K1012" s="90"/>
      <c r="L1012" s="91"/>
      <c r="M1012" s="90"/>
      <c r="N1012" s="92"/>
      <c r="O1012" s="101"/>
    </row>
    <row r="1013" spans="2:17" ht="12.9" customHeight="1" thickTop="1">
      <c r="B1013" s="79" t="s">
        <v>372</v>
      </c>
      <c r="C1013" s="110">
        <v>84</v>
      </c>
      <c r="D1013" s="80" t="s">
        <v>149</v>
      </c>
      <c r="E1013" s="79" t="s">
        <v>369</v>
      </c>
      <c r="F1013" s="107"/>
      <c r="G1013" s="108"/>
      <c r="H1013" s="81"/>
      <c r="I1013" s="81"/>
      <c r="J1013" s="102"/>
      <c r="K1013" s="83"/>
      <c r="L1013" s="82"/>
      <c r="M1013" s="83"/>
      <c r="N1013" s="84"/>
      <c r="O1013" s="100"/>
    </row>
    <row r="1014" spans="2:17" ht="12.9" customHeight="1">
      <c r="B1014" s="85"/>
      <c r="C1014" s="111"/>
      <c r="D1014" s="77"/>
      <c r="E1014" s="85"/>
      <c r="F1014" s="107"/>
      <c r="G1014" s="108"/>
      <c r="H1014" s="81"/>
      <c r="I1014" s="81"/>
      <c r="J1014" s="102"/>
      <c r="K1014" s="83"/>
      <c r="L1014" s="82"/>
      <c r="M1014" s="83"/>
      <c r="N1014" s="84"/>
      <c r="O1014" s="100"/>
    </row>
    <row r="1015" spans="2:17" ht="12.9" customHeight="1">
      <c r="B1015" s="85"/>
      <c r="C1015" s="111"/>
      <c r="D1015" s="77"/>
      <c r="E1015" s="85"/>
      <c r="F1015" s="107"/>
      <c r="G1015" s="108"/>
      <c r="H1015" s="81"/>
      <c r="I1015" s="81"/>
      <c r="J1015" s="102"/>
      <c r="K1015" s="83"/>
      <c r="L1015" s="82"/>
      <c r="M1015" s="83"/>
      <c r="N1015" s="84"/>
      <c r="O1015" s="100"/>
    </row>
    <row r="1016" spans="2:17" ht="12.9" customHeight="1">
      <c r="B1016" s="85"/>
      <c r="C1016" s="111"/>
      <c r="D1016" s="77"/>
      <c r="E1016" s="85"/>
      <c r="F1016" s="107"/>
      <c r="G1016" s="108"/>
      <c r="H1016" s="81"/>
      <c r="I1016" s="81"/>
      <c r="J1016" s="102"/>
      <c r="K1016" s="83"/>
      <c r="L1016" s="82"/>
      <c r="M1016" s="83"/>
      <c r="N1016" s="84"/>
      <c r="O1016" s="100"/>
    </row>
    <row r="1017" spans="2:17" ht="12.9" customHeight="1">
      <c r="B1017" s="85"/>
      <c r="C1017" s="111"/>
      <c r="D1017" s="77"/>
      <c r="E1017" s="85"/>
      <c r="F1017" s="107"/>
      <c r="G1017" s="108"/>
      <c r="H1017" s="81"/>
      <c r="I1017" s="81"/>
      <c r="J1017" s="102"/>
      <c r="K1017" s="83"/>
      <c r="L1017" s="82"/>
      <c r="M1017" s="83"/>
      <c r="N1017" s="84"/>
      <c r="O1017" s="100"/>
    </row>
    <row r="1018" spans="2:17" ht="12.9" customHeight="1">
      <c r="B1018" s="85"/>
      <c r="C1018" s="111"/>
      <c r="D1018" s="77"/>
      <c r="E1018" s="86"/>
      <c r="F1018" s="107"/>
      <c r="G1018" s="108"/>
      <c r="H1018" s="81"/>
      <c r="I1018" s="81"/>
      <c r="J1018" s="102"/>
      <c r="K1018" s="83"/>
      <c r="L1018" s="82"/>
      <c r="M1018" s="83"/>
      <c r="N1018" s="84"/>
      <c r="O1018" s="100"/>
      <c r="Q1018" s="299"/>
    </row>
    <row r="1019" spans="2:17" ht="12.9" customHeight="1">
      <c r="B1019" s="85"/>
      <c r="C1019" s="111"/>
      <c r="D1019" s="77"/>
      <c r="E1019" s="85" t="s">
        <v>370</v>
      </c>
      <c r="F1019" s="104" t="s">
        <v>371</v>
      </c>
      <c r="G1019" s="100"/>
      <c r="H1019" s="97"/>
      <c r="I1019" s="98"/>
      <c r="J1019" s="102"/>
      <c r="K1019" s="83"/>
      <c r="L1019" s="82"/>
      <c r="M1019" s="83"/>
      <c r="N1019" s="87"/>
      <c r="O1019" s="100"/>
      <c r="Q1019" s="298"/>
    </row>
    <row r="1020" spans="2:17" ht="12.9" customHeight="1">
      <c r="B1020" s="85"/>
      <c r="C1020" s="111"/>
      <c r="D1020" s="77"/>
      <c r="E1020" s="85"/>
      <c r="F1020" s="104"/>
      <c r="G1020" s="100"/>
      <c r="H1020" s="97"/>
      <c r="I1020" s="98"/>
      <c r="J1020" s="102"/>
      <c r="K1020" s="83"/>
      <c r="L1020" s="82"/>
      <c r="M1020" s="83"/>
      <c r="N1020" s="87"/>
      <c r="O1020" s="100"/>
      <c r="Q1020" s="298"/>
    </row>
    <row r="1021" spans="2:17" ht="12.9" customHeight="1">
      <c r="B1021" s="85"/>
      <c r="C1021" s="111"/>
      <c r="D1021" s="77"/>
      <c r="E1021" s="85"/>
      <c r="F1021" s="104" t="s">
        <v>379</v>
      </c>
      <c r="G1021" s="100"/>
      <c r="H1021" s="97"/>
      <c r="I1021" s="98"/>
      <c r="J1021" s="102"/>
      <c r="K1021" s="83"/>
      <c r="L1021" s="82"/>
      <c r="M1021" s="83"/>
      <c r="N1021" s="87"/>
      <c r="O1021" s="100"/>
      <c r="Q1021" s="298"/>
    </row>
    <row r="1022" spans="2:17" ht="12.9" customHeight="1">
      <c r="B1022" s="85"/>
      <c r="C1022" s="111"/>
      <c r="D1022" s="77"/>
      <c r="E1022" s="85"/>
      <c r="F1022" s="104"/>
      <c r="G1022" s="100"/>
      <c r="H1022" s="97"/>
      <c r="I1022" s="98"/>
      <c r="J1022" s="102"/>
      <c r="K1022" s="83"/>
      <c r="L1022" s="82"/>
      <c r="M1022" s="83"/>
      <c r="N1022" s="87"/>
      <c r="O1022" s="100"/>
      <c r="Q1022" s="298"/>
    </row>
    <row r="1023" spans="2:17" ht="12.9" customHeight="1">
      <c r="B1023" s="85"/>
      <c r="C1023" s="111"/>
      <c r="D1023" s="77"/>
      <c r="E1023" s="85"/>
      <c r="F1023" s="104"/>
      <c r="G1023" s="100"/>
      <c r="H1023" s="97"/>
      <c r="I1023" s="98"/>
      <c r="J1023" s="102"/>
      <c r="K1023" s="83"/>
      <c r="L1023" s="82"/>
      <c r="M1023" s="83"/>
      <c r="N1023" s="87"/>
      <c r="O1023" s="100"/>
      <c r="Q1023" s="298"/>
    </row>
    <row r="1024" spans="2:17" ht="13.5" customHeight="1" thickBot="1">
      <c r="B1024" s="85"/>
      <c r="C1024" s="112"/>
      <c r="D1024" s="89"/>
      <c r="E1024" s="88"/>
      <c r="F1024" s="105"/>
      <c r="G1024" s="106"/>
      <c r="H1024" s="99"/>
      <c r="I1024" s="99"/>
      <c r="J1024" s="103"/>
      <c r="K1024" s="90"/>
      <c r="L1024" s="91"/>
      <c r="M1024" s="90"/>
      <c r="N1024" s="92"/>
      <c r="O1024" s="101"/>
    </row>
    <row r="1025" spans="2:17" ht="12.9" customHeight="1" thickTop="1">
      <c r="B1025" s="79" t="s">
        <v>372</v>
      </c>
      <c r="C1025" s="110">
        <v>85</v>
      </c>
      <c r="D1025" s="80" t="s">
        <v>150</v>
      </c>
      <c r="E1025" s="79" t="s">
        <v>369</v>
      </c>
      <c r="F1025" s="107"/>
      <c r="G1025" s="108"/>
      <c r="H1025" s="81"/>
      <c r="I1025" s="81"/>
      <c r="J1025" s="102"/>
      <c r="K1025" s="83"/>
      <c r="L1025" s="82"/>
      <c r="M1025" s="83"/>
      <c r="N1025" s="84"/>
      <c r="O1025" s="100"/>
    </row>
    <row r="1026" spans="2:17" ht="12.9" customHeight="1">
      <c r="B1026" s="85"/>
      <c r="C1026" s="111"/>
      <c r="D1026" s="77"/>
      <c r="E1026" s="85"/>
      <c r="F1026" s="107"/>
      <c r="G1026" s="108"/>
      <c r="H1026" s="81"/>
      <c r="I1026" s="81"/>
      <c r="J1026" s="102"/>
      <c r="K1026" s="83"/>
      <c r="L1026" s="82"/>
      <c r="M1026" s="83"/>
      <c r="N1026" s="84"/>
      <c r="O1026" s="100"/>
    </row>
    <row r="1027" spans="2:17" ht="12.9" customHeight="1">
      <c r="B1027" s="85"/>
      <c r="C1027" s="111"/>
      <c r="D1027" s="77"/>
      <c r="E1027" s="85"/>
      <c r="F1027" s="107"/>
      <c r="G1027" s="108"/>
      <c r="H1027" s="81"/>
      <c r="I1027" s="81"/>
      <c r="J1027" s="102"/>
      <c r="K1027" s="83"/>
      <c r="L1027" s="82"/>
      <c r="M1027" s="83"/>
      <c r="N1027" s="84"/>
      <c r="O1027" s="100"/>
    </row>
    <row r="1028" spans="2:17" ht="12.9" customHeight="1">
      <c r="B1028" s="85"/>
      <c r="C1028" s="111"/>
      <c r="D1028" s="77"/>
      <c r="E1028" s="85"/>
      <c r="F1028" s="107"/>
      <c r="G1028" s="108"/>
      <c r="H1028" s="81"/>
      <c r="I1028" s="81"/>
      <c r="J1028" s="102"/>
      <c r="K1028" s="83"/>
      <c r="L1028" s="82"/>
      <c r="M1028" s="83"/>
      <c r="N1028" s="84"/>
      <c r="O1028" s="100"/>
    </row>
    <row r="1029" spans="2:17" ht="12.9" customHeight="1">
      <c r="B1029" s="85"/>
      <c r="C1029" s="111"/>
      <c r="D1029" s="77"/>
      <c r="E1029" s="85"/>
      <c r="F1029" s="107"/>
      <c r="G1029" s="108"/>
      <c r="H1029" s="81"/>
      <c r="I1029" s="81"/>
      <c r="J1029" s="102"/>
      <c r="K1029" s="83"/>
      <c r="L1029" s="82"/>
      <c r="M1029" s="83"/>
      <c r="N1029" s="84"/>
      <c r="O1029" s="100"/>
    </row>
    <row r="1030" spans="2:17" ht="12.9" customHeight="1">
      <c r="B1030" s="85"/>
      <c r="C1030" s="111"/>
      <c r="D1030" s="77"/>
      <c r="E1030" s="86"/>
      <c r="F1030" s="107"/>
      <c r="G1030" s="108"/>
      <c r="H1030" s="81"/>
      <c r="I1030" s="81"/>
      <c r="J1030" s="102"/>
      <c r="K1030" s="83"/>
      <c r="L1030" s="82"/>
      <c r="M1030" s="83"/>
      <c r="N1030" s="84"/>
      <c r="O1030" s="100"/>
      <c r="Q1030" s="299"/>
    </row>
    <row r="1031" spans="2:17" ht="12.9" customHeight="1">
      <c r="B1031" s="85"/>
      <c r="C1031" s="111"/>
      <c r="D1031" s="77"/>
      <c r="E1031" s="85" t="s">
        <v>370</v>
      </c>
      <c r="F1031" s="104" t="s">
        <v>371</v>
      </c>
      <c r="G1031" s="100"/>
      <c r="H1031" s="97"/>
      <c r="I1031" s="98"/>
      <c r="J1031" s="102"/>
      <c r="K1031" s="83"/>
      <c r="L1031" s="82"/>
      <c r="M1031" s="83"/>
      <c r="N1031" s="87"/>
      <c r="O1031" s="100"/>
      <c r="Q1031" s="298"/>
    </row>
    <row r="1032" spans="2:17" ht="12.9" customHeight="1">
      <c r="B1032" s="85"/>
      <c r="C1032" s="111"/>
      <c r="D1032" s="77"/>
      <c r="E1032" s="85"/>
      <c r="F1032" s="104"/>
      <c r="G1032" s="100"/>
      <c r="H1032" s="97"/>
      <c r="I1032" s="98"/>
      <c r="J1032" s="102"/>
      <c r="K1032" s="83"/>
      <c r="L1032" s="82"/>
      <c r="M1032" s="83"/>
      <c r="N1032" s="87"/>
      <c r="O1032" s="100"/>
      <c r="Q1032" s="298"/>
    </row>
    <row r="1033" spans="2:17" ht="12.9" customHeight="1">
      <c r="B1033" s="85"/>
      <c r="C1033" s="111"/>
      <c r="D1033" s="77"/>
      <c r="E1033" s="85"/>
      <c r="F1033" s="104" t="s">
        <v>379</v>
      </c>
      <c r="G1033" s="100"/>
      <c r="H1033" s="97"/>
      <c r="I1033" s="98"/>
      <c r="J1033" s="102"/>
      <c r="K1033" s="83"/>
      <c r="L1033" s="82"/>
      <c r="M1033" s="83"/>
      <c r="N1033" s="87"/>
      <c r="O1033" s="100"/>
      <c r="Q1033" s="298"/>
    </row>
    <row r="1034" spans="2:17" ht="12.9" customHeight="1">
      <c r="B1034" s="85"/>
      <c r="C1034" s="111"/>
      <c r="D1034" s="77"/>
      <c r="E1034" s="85"/>
      <c r="F1034" s="104"/>
      <c r="G1034" s="100"/>
      <c r="H1034" s="97"/>
      <c r="I1034" s="98"/>
      <c r="J1034" s="102"/>
      <c r="K1034" s="83"/>
      <c r="L1034" s="82"/>
      <c r="M1034" s="83"/>
      <c r="N1034" s="87"/>
      <c r="O1034" s="100"/>
      <c r="Q1034" s="298"/>
    </row>
    <row r="1035" spans="2:17" ht="12.9" customHeight="1">
      <c r="B1035" s="85"/>
      <c r="C1035" s="111"/>
      <c r="D1035" s="77"/>
      <c r="E1035" s="85"/>
      <c r="F1035" s="104"/>
      <c r="G1035" s="100"/>
      <c r="H1035" s="97"/>
      <c r="I1035" s="98"/>
      <c r="J1035" s="102"/>
      <c r="K1035" s="83"/>
      <c r="L1035" s="82"/>
      <c r="M1035" s="83"/>
      <c r="N1035" s="87"/>
      <c r="O1035" s="100"/>
      <c r="Q1035" s="298"/>
    </row>
    <row r="1036" spans="2:17" ht="13.5" customHeight="1" thickBot="1">
      <c r="B1036" s="85"/>
      <c r="C1036" s="112"/>
      <c r="D1036" s="89"/>
      <c r="E1036" s="88"/>
      <c r="F1036" s="105"/>
      <c r="G1036" s="106"/>
      <c r="H1036" s="99"/>
      <c r="I1036" s="99"/>
      <c r="J1036" s="103"/>
      <c r="K1036" s="90"/>
      <c r="L1036" s="91"/>
      <c r="M1036" s="90"/>
      <c r="N1036" s="92"/>
      <c r="O1036" s="101"/>
    </row>
    <row r="1037" spans="2:17" ht="12.9" customHeight="1" thickTop="1">
      <c r="B1037" s="79" t="s">
        <v>372</v>
      </c>
      <c r="C1037" s="110">
        <v>86</v>
      </c>
      <c r="D1037" s="80" t="s">
        <v>151</v>
      </c>
      <c r="E1037" s="79" t="s">
        <v>369</v>
      </c>
      <c r="F1037" s="107"/>
      <c r="G1037" s="108"/>
      <c r="H1037" s="81"/>
      <c r="I1037" s="81"/>
      <c r="J1037" s="102"/>
      <c r="K1037" s="83"/>
      <c r="L1037" s="82"/>
      <c r="M1037" s="83"/>
      <c r="N1037" s="84"/>
      <c r="O1037" s="100"/>
    </row>
    <row r="1038" spans="2:17" ht="12.9" customHeight="1">
      <c r="B1038" s="85"/>
      <c r="C1038" s="111"/>
      <c r="D1038" s="77"/>
      <c r="E1038" s="85"/>
      <c r="F1038" s="107"/>
      <c r="G1038" s="108"/>
      <c r="H1038" s="81"/>
      <c r="I1038" s="81"/>
      <c r="J1038" s="102"/>
      <c r="K1038" s="83"/>
      <c r="L1038" s="82"/>
      <c r="M1038" s="83"/>
      <c r="N1038" s="84"/>
      <c r="O1038" s="100"/>
    </row>
    <row r="1039" spans="2:17" ht="12.9" customHeight="1">
      <c r="B1039" s="85"/>
      <c r="C1039" s="111"/>
      <c r="D1039" s="77"/>
      <c r="E1039" s="85"/>
      <c r="F1039" s="107"/>
      <c r="G1039" s="108"/>
      <c r="H1039" s="81"/>
      <c r="I1039" s="81"/>
      <c r="J1039" s="102"/>
      <c r="K1039" s="83"/>
      <c r="L1039" s="82"/>
      <c r="M1039" s="83"/>
      <c r="N1039" s="84"/>
      <c r="O1039" s="100"/>
    </row>
    <row r="1040" spans="2:17" ht="12.9" customHeight="1">
      <c r="B1040" s="85"/>
      <c r="C1040" s="111"/>
      <c r="D1040" s="77"/>
      <c r="E1040" s="85"/>
      <c r="F1040" s="107"/>
      <c r="G1040" s="108"/>
      <c r="H1040" s="81"/>
      <c r="I1040" s="81"/>
      <c r="J1040" s="102"/>
      <c r="K1040" s="83"/>
      <c r="L1040" s="82"/>
      <c r="M1040" s="83"/>
      <c r="N1040" s="84"/>
      <c r="O1040" s="100"/>
    </row>
    <row r="1041" spans="2:17" ht="12.9" customHeight="1">
      <c r="B1041" s="85"/>
      <c r="C1041" s="111"/>
      <c r="D1041" s="77"/>
      <c r="E1041" s="85"/>
      <c r="F1041" s="107"/>
      <c r="G1041" s="108"/>
      <c r="H1041" s="81"/>
      <c r="I1041" s="81"/>
      <c r="J1041" s="102"/>
      <c r="K1041" s="83"/>
      <c r="L1041" s="82"/>
      <c r="M1041" s="83"/>
      <c r="N1041" s="84"/>
      <c r="O1041" s="100"/>
    </row>
    <row r="1042" spans="2:17" ht="12.9" customHeight="1">
      <c r="B1042" s="85"/>
      <c r="C1042" s="111"/>
      <c r="D1042" s="77"/>
      <c r="E1042" s="86"/>
      <c r="F1042" s="107"/>
      <c r="G1042" s="108"/>
      <c r="H1042" s="81"/>
      <c r="I1042" s="81"/>
      <c r="J1042" s="102"/>
      <c r="K1042" s="83"/>
      <c r="L1042" s="82"/>
      <c r="M1042" s="83"/>
      <c r="N1042" s="84"/>
      <c r="O1042" s="100"/>
      <c r="Q1042" s="299"/>
    </row>
    <row r="1043" spans="2:17" ht="12.9" customHeight="1">
      <c r="B1043" s="85"/>
      <c r="C1043" s="111"/>
      <c r="D1043" s="77"/>
      <c r="E1043" s="85" t="s">
        <v>370</v>
      </c>
      <c r="F1043" s="104" t="s">
        <v>371</v>
      </c>
      <c r="G1043" s="100"/>
      <c r="H1043" s="97"/>
      <c r="I1043" s="98"/>
      <c r="J1043" s="102"/>
      <c r="K1043" s="83"/>
      <c r="L1043" s="82"/>
      <c r="M1043" s="83"/>
      <c r="N1043" s="87"/>
      <c r="O1043" s="100"/>
      <c r="Q1043" s="298"/>
    </row>
    <row r="1044" spans="2:17" ht="12.9" customHeight="1">
      <c r="B1044" s="85"/>
      <c r="C1044" s="111"/>
      <c r="D1044" s="77"/>
      <c r="E1044" s="85"/>
      <c r="F1044" s="104"/>
      <c r="G1044" s="100"/>
      <c r="H1044" s="97"/>
      <c r="I1044" s="98"/>
      <c r="J1044" s="102"/>
      <c r="K1044" s="83"/>
      <c r="L1044" s="82"/>
      <c r="M1044" s="83"/>
      <c r="N1044" s="87"/>
      <c r="O1044" s="100"/>
      <c r="Q1044" s="298"/>
    </row>
    <row r="1045" spans="2:17" ht="12.9" customHeight="1">
      <c r="B1045" s="85"/>
      <c r="C1045" s="111"/>
      <c r="D1045" s="77"/>
      <c r="E1045" s="85"/>
      <c r="F1045" s="104" t="s">
        <v>379</v>
      </c>
      <c r="G1045" s="100"/>
      <c r="H1045" s="97"/>
      <c r="I1045" s="98"/>
      <c r="J1045" s="102"/>
      <c r="K1045" s="83"/>
      <c r="L1045" s="82"/>
      <c r="M1045" s="83"/>
      <c r="N1045" s="87"/>
      <c r="O1045" s="100"/>
      <c r="Q1045" s="298"/>
    </row>
    <row r="1046" spans="2:17" ht="12.9" customHeight="1">
      <c r="B1046" s="85"/>
      <c r="C1046" s="111"/>
      <c r="D1046" s="77"/>
      <c r="E1046" s="85"/>
      <c r="F1046" s="104"/>
      <c r="G1046" s="100"/>
      <c r="H1046" s="97"/>
      <c r="I1046" s="98"/>
      <c r="J1046" s="102"/>
      <c r="K1046" s="83"/>
      <c r="L1046" s="82"/>
      <c r="M1046" s="83"/>
      <c r="N1046" s="87"/>
      <c r="O1046" s="100"/>
      <c r="Q1046" s="298"/>
    </row>
    <row r="1047" spans="2:17" ht="12.9" customHeight="1">
      <c r="B1047" s="85"/>
      <c r="C1047" s="111"/>
      <c r="D1047" s="77"/>
      <c r="E1047" s="85"/>
      <c r="F1047" s="104"/>
      <c r="G1047" s="100"/>
      <c r="H1047" s="97"/>
      <c r="I1047" s="98"/>
      <c r="J1047" s="102"/>
      <c r="K1047" s="83"/>
      <c r="L1047" s="82"/>
      <c r="M1047" s="83"/>
      <c r="N1047" s="87"/>
      <c r="O1047" s="100"/>
      <c r="Q1047" s="298"/>
    </row>
    <row r="1048" spans="2:17" ht="13.5" customHeight="1" thickBot="1">
      <c r="B1048" s="85"/>
      <c r="C1048" s="112"/>
      <c r="D1048" s="89"/>
      <c r="E1048" s="88"/>
      <c r="F1048" s="105"/>
      <c r="G1048" s="106"/>
      <c r="H1048" s="99"/>
      <c r="I1048" s="99"/>
      <c r="J1048" s="103"/>
      <c r="K1048" s="90"/>
      <c r="L1048" s="91"/>
      <c r="M1048" s="90"/>
      <c r="N1048" s="92"/>
      <c r="O1048" s="101"/>
    </row>
    <row r="1049" spans="2:17" ht="12.9" customHeight="1" thickTop="1">
      <c r="B1049" s="79" t="s">
        <v>372</v>
      </c>
      <c r="C1049" s="110">
        <v>87</v>
      </c>
      <c r="D1049" s="80" t="s">
        <v>152</v>
      </c>
      <c r="E1049" s="79" t="s">
        <v>369</v>
      </c>
      <c r="F1049" s="107"/>
      <c r="G1049" s="108"/>
      <c r="H1049" s="81"/>
      <c r="I1049" s="81"/>
      <c r="J1049" s="102"/>
      <c r="K1049" s="83"/>
      <c r="L1049" s="82"/>
      <c r="M1049" s="83"/>
      <c r="N1049" s="84"/>
      <c r="O1049" s="100"/>
    </row>
    <row r="1050" spans="2:17" ht="12.9" customHeight="1">
      <c r="B1050" s="85"/>
      <c r="C1050" s="111"/>
      <c r="D1050" s="77"/>
      <c r="E1050" s="85"/>
      <c r="F1050" s="107"/>
      <c r="G1050" s="108"/>
      <c r="H1050" s="81"/>
      <c r="I1050" s="81"/>
      <c r="J1050" s="102"/>
      <c r="K1050" s="83"/>
      <c r="L1050" s="82"/>
      <c r="M1050" s="83"/>
      <c r="N1050" s="84"/>
      <c r="O1050" s="100"/>
    </row>
    <row r="1051" spans="2:17" ht="12.9" customHeight="1">
      <c r="B1051" s="85"/>
      <c r="C1051" s="111"/>
      <c r="D1051" s="77"/>
      <c r="E1051" s="85"/>
      <c r="F1051" s="107"/>
      <c r="G1051" s="108"/>
      <c r="H1051" s="81"/>
      <c r="I1051" s="81"/>
      <c r="J1051" s="102"/>
      <c r="K1051" s="83"/>
      <c r="L1051" s="82"/>
      <c r="M1051" s="83"/>
      <c r="N1051" s="84"/>
      <c r="O1051" s="100"/>
    </row>
    <row r="1052" spans="2:17" ht="12.9" customHeight="1">
      <c r="B1052" s="85"/>
      <c r="C1052" s="111"/>
      <c r="D1052" s="77"/>
      <c r="E1052" s="85"/>
      <c r="F1052" s="107"/>
      <c r="G1052" s="108"/>
      <c r="H1052" s="81"/>
      <c r="I1052" s="81"/>
      <c r="J1052" s="102"/>
      <c r="K1052" s="83"/>
      <c r="L1052" s="82"/>
      <c r="M1052" s="83"/>
      <c r="N1052" s="84"/>
      <c r="O1052" s="100"/>
    </row>
    <row r="1053" spans="2:17" ht="12.9" customHeight="1">
      <c r="B1053" s="85"/>
      <c r="C1053" s="111"/>
      <c r="D1053" s="77"/>
      <c r="E1053" s="85"/>
      <c r="F1053" s="107"/>
      <c r="G1053" s="108"/>
      <c r="H1053" s="81"/>
      <c r="I1053" s="81"/>
      <c r="J1053" s="102"/>
      <c r="K1053" s="83"/>
      <c r="L1053" s="82"/>
      <c r="M1053" s="83"/>
      <c r="N1053" s="84"/>
      <c r="O1053" s="100"/>
    </row>
    <row r="1054" spans="2:17" ht="12.9" customHeight="1">
      <c r="B1054" s="85"/>
      <c r="C1054" s="111"/>
      <c r="D1054" s="77"/>
      <c r="E1054" s="86"/>
      <c r="F1054" s="107"/>
      <c r="G1054" s="108"/>
      <c r="H1054" s="81"/>
      <c r="I1054" s="81"/>
      <c r="J1054" s="102"/>
      <c r="K1054" s="83"/>
      <c r="L1054" s="82"/>
      <c r="M1054" s="83"/>
      <c r="N1054" s="84"/>
      <c r="O1054" s="100"/>
      <c r="Q1054" s="299"/>
    </row>
    <row r="1055" spans="2:17" ht="12.9" customHeight="1">
      <c r="B1055" s="85"/>
      <c r="C1055" s="111"/>
      <c r="D1055" s="77"/>
      <c r="E1055" s="85" t="s">
        <v>370</v>
      </c>
      <c r="F1055" s="104" t="s">
        <v>371</v>
      </c>
      <c r="G1055" s="100"/>
      <c r="H1055" s="97"/>
      <c r="I1055" s="98"/>
      <c r="J1055" s="102"/>
      <c r="K1055" s="83"/>
      <c r="L1055" s="82"/>
      <c r="M1055" s="83"/>
      <c r="N1055" s="87"/>
      <c r="O1055" s="100"/>
      <c r="Q1055" s="298"/>
    </row>
    <row r="1056" spans="2:17" ht="12.9" customHeight="1">
      <c r="B1056" s="85"/>
      <c r="C1056" s="111"/>
      <c r="D1056" s="77"/>
      <c r="E1056" s="85"/>
      <c r="F1056" s="104"/>
      <c r="G1056" s="100"/>
      <c r="H1056" s="97"/>
      <c r="I1056" s="98"/>
      <c r="J1056" s="102"/>
      <c r="K1056" s="83"/>
      <c r="L1056" s="82"/>
      <c r="M1056" s="83"/>
      <c r="N1056" s="87"/>
      <c r="O1056" s="100"/>
      <c r="Q1056" s="298"/>
    </row>
    <row r="1057" spans="2:17" ht="12.9" customHeight="1">
      <c r="B1057" s="85"/>
      <c r="C1057" s="111"/>
      <c r="D1057" s="77"/>
      <c r="E1057" s="85"/>
      <c r="F1057" s="104"/>
      <c r="G1057" s="100"/>
      <c r="H1057" s="97"/>
      <c r="I1057" s="98"/>
      <c r="J1057" s="102"/>
      <c r="K1057" s="83"/>
      <c r="L1057" s="82"/>
      <c r="M1057" s="83"/>
      <c r="N1057" s="87"/>
      <c r="O1057" s="100"/>
      <c r="Q1057" s="298"/>
    </row>
    <row r="1058" spans="2:17" ht="12.9" customHeight="1">
      <c r="B1058" s="85"/>
      <c r="C1058" s="111"/>
      <c r="D1058" s="77"/>
      <c r="E1058" s="85"/>
      <c r="F1058" s="104"/>
      <c r="G1058" s="100"/>
      <c r="H1058" s="97"/>
      <c r="I1058" s="98"/>
      <c r="J1058" s="102"/>
      <c r="K1058" s="83"/>
      <c r="L1058" s="82"/>
      <c r="M1058" s="83"/>
      <c r="N1058" s="87"/>
      <c r="O1058" s="100"/>
      <c r="Q1058" s="298"/>
    </row>
    <row r="1059" spans="2:17" ht="12.9" customHeight="1">
      <c r="B1059" s="85"/>
      <c r="C1059" s="111"/>
      <c r="D1059" s="77"/>
      <c r="E1059" s="85"/>
      <c r="F1059" s="104"/>
      <c r="G1059" s="100"/>
      <c r="H1059" s="97"/>
      <c r="I1059" s="98"/>
      <c r="J1059" s="102"/>
      <c r="K1059" s="83"/>
      <c r="L1059" s="82"/>
      <c r="M1059" s="83"/>
      <c r="N1059" s="87"/>
      <c r="O1059" s="100"/>
      <c r="Q1059" s="298"/>
    </row>
    <row r="1060" spans="2:17" ht="13.5" customHeight="1" thickBot="1">
      <c r="B1060" s="85"/>
      <c r="C1060" s="112"/>
      <c r="D1060" s="89"/>
      <c r="E1060" s="88"/>
      <c r="F1060" s="105"/>
      <c r="G1060" s="106"/>
      <c r="H1060" s="99"/>
      <c r="I1060" s="99"/>
      <c r="J1060" s="103"/>
      <c r="K1060" s="90"/>
      <c r="L1060" s="91"/>
      <c r="M1060" s="90"/>
      <c r="N1060" s="92"/>
      <c r="O1060" s="101"/>
    </row>
    <row r="1061" spans="2:17" ht="12.9" customHeight="1" thickTop="1">
      <c r="B1061" s="79" t="s">
        <v>372</v>
      </c>
      <c r="C1061" s="110">
        <v>88</v>
      </c>
      <c r="D1061" s="80" t="s">
        <v>153</v>
      </c>
      <c r="E1061" s="79" t="s">
        <v>369</v>
      </c>
      <c r="F1061" s="107"/>
      <c r="G1061" s="108"/>
      <c r="H1061" s="81"/>
      <c r="I1061" s="81"/>
      <c r="J1061" s="102"/>
      <c r="K1061" s="83"/>
      <c r="L1061" s="82"/>
      <c r="M1061" s="83"/>
      <c r="N1061" s="84"/>
      <c r="O1061" s="100"/>
    </row>
    <row r="1062" spans="2:17" ht="12.9" customHeight="1">
      <c r="B1062" s="85"/>
      <c r="C1062" s="111"/>
      <c r="D1062" s="77"/>
      <c r="E1062" s="85"/>
      <c r="F1062" s="107"/>
      <c r="G1062" s="108"/>
      <c r="H1062" s="81"/>
      <c r="I1062" s="81"/>
      <c r="J1062" s="102"/>
      <c r="K1062" s="83"/>
      <c r="L1062" s="82"/>
      <c r="M1062" s="83"/>
      <c r="N1062" s="84"/>
      <c r="O1062" s="100"/>
    </row>
    <row r="1063" spans="2:17" ht="12.9" customHeight="1">
      <c r="B1063" s="85"/>
      <c r="C1063" s="111"/>
      <c r="D1063" s="77"/>
      <c r="E1063" s="85"/>
      <c r="F1063" s="107"/>
      <c r="G1063" s="108"/>
      <c r="H1063" s="81"/>
      <c r="I1063" s="81"/>
      <c r="J1063" s="102"/>
      <c r="K1063" s="83"/>
      <c r="L1063" s="82"/>
      <c r="M1063" s="83"/>
      <c r="N1063" s="84"/>
      <c r="O1063" s="100"/>
    </row>
    <row r="1064" spans="2:17" ht="12.9" customHeight="1">
      <c r="B1064" s="85"/>
      <c r="C1064" s="111"/>
      <c r="D1064" s="77"/>
      <c r="E1064" s="85"/>
      <c r="F1064" s="107"/>
      <c r="G1064" s="108"/>
      <c r="H1064" s="81"/>
      <c r="I1064" s="81"/>
      <c r="J1064" s="102"/>
      <c r="K1064" s="83"/>
      <c r="L1064" s="82"/>
      <c r="M1064" s="83"/>
      <c r="N1064" s="84"/>
      <c r="O1064" s="100"/>
    </row>
    <row r="1065" spans="2:17" ht="12.9" customHeight="1">
      <c r="B1065" s="85"/>
      <c r="C1065" s="111"/>
      <c r="D1065" s="77"/>
      <c r="E1065" s="85"/>
      <c r="F1065" s="107"/>
      <c r="G1065" s="108"/>
      <c r="H1065" s="81"/>
      <c r="I1065" s="81"/>
      <c r="J1065" s="102"/>
      <c r="K1065" s="83"/>
      <c r="L1065" s="82"/>
      <c r="M1065" s="83"/>
      <c r="N1065" s="84"/>
      <c r="O1065" s="100"/>
    </row>
    <row r="1066" spans="2:17" ht="12.9" customHeight="1">
      <c r="B1066" s="85"/>
      <c r="C1066" s="111"/>
      <c r="D1066" s="77"/>
      <c r="E1066" s="86"/>
      <c r="F1066" s="107"/>
      <c r="G1066" s="108"/>
      <c r="H1066" s="81"/>
      <c r="I1066" s="81"/>
      <c r="J1066" s="102"/>
      <c r="K1066" s="83"/>
      <c r="L1066" s="82"/>
      <c r="M1066" s="83"/>
      <c r="N1066" s="84"/>
      <c r="O1066" s="100"/>
      <c r="Q1066" s="299"/>
    </row>
    <row r="1067" spans="2:17" ht="12.9" customHeight="1">
      <c r="B1067" s="85"/>
      <c r="C1067" s="111"/>
      <c r="D1067" s="77"/>
      <c r="E1067" s="85" t="s">
        <v>370</v>
      </c>
      <c r="F1067" s="104" t="s">
        <v>371</v>
      </c>
      <c r="G1067" s="100"/>
      <c r="H1067" s="97"/>
      <c r="I1067" s="98"/>
      <c r="J1067" s="102"/>
      <c r="K1067" s="83"/>
      <c r="L1067" s="82"/>
      <c r="M1067" s="83"/>
      <c r="N1067" s="87"/>
      <c r="O1067" s="100"/>
      <c r="Q1067" s="298"/>
    </row>
    <row r="1068" spans="2:17" ht="12.9" customHeight="1">
      <c r="B1068" s="85"/>
      <c r="C1068" s="111"/>
      <c r="D1068" s="77"/>
      <c r="E1068" s="85"/>
      <c r="F1068" s="104"/>
      <c r="G1068" s="100"/>
      <c r="H1068" s="97"/>
      <c r="I1068" s="98"/>
      <c r="J1068" s="102"/>
      <c r="K1068" s="83"/>
      <c r="L1068" s="82"/>
      <c r="M1068" s="83"/>
      <c r="N1068" s="87"/>
      <c r="O1068" s="100"/>
      <c r="Q1068" s="298"/>
    </row>
    <row r="1069" spans="2:17" ht="12.9" customHeight="1">
      <c r="B1069" s="85"/>
      <c r="C1069" s="111"/>
      <c r="D1069" s="77"/>
      <c r="E1069" s="85"/>
      <c r="F1069" s="104"/>
      <c r="G1069" s="100"/>
      <c r="H1069" s="97"/>
      <c r="I1069" s="98"/>
      <c r="J1069" s="102"/>
      <c r="K1069" s="83"/>
      <c r="L1069" s="82"/>
      <c r="M1069" s="83"/>
      <c r="N1069" s="87"/>
      <c r="O1069" s="100"/>
      <c r="Q1069" s="298"/>
    </row>
    <row r="1070" spans="2:17" ht="12.9" customHeight="1">
      <c r="B1070" s="85"/>
      <c r="C1070" s="111"/>
      <c r="D1070" s="77"/>
      <c r="E1070" s="85"/>
      <c r="F1070" s="104"/>
      <c r="G1070" s="100"/>
      <c r="H1070" s="97"/>
      <c r="I1070" s="98"/>
      <c r="J1070" s="102"/>
      <c r="K1070" s="83"/>
      <c r="L1070" s="82"/>
      <c r="M1070" s="83"/>
      <c r="N1070" s="87"/>
      <c r="O1070" s="100"/>
      <c r="Q1070" s="298"/>
    </row>
    <row r="1071" spans="2:17" ht="12.9" customHeight="1">
      <c r="B1071" s="85"/>
      <c r="C1071" s="111"/>
      <c r="D1071" s="77"/>
      <c r="E1071" s="85"/>
      <c r="F1071" s="104"/>
      <c r="G1071" s="100"/>
      <c r="H1071" s="97"/>
      <c r="I1071" s="98"/>
      <c r="J1071" s="102"/>
      <c r="K1071" s="83"/>
      <c r="L1071" s="82"/>
      <c r="M1071" s="83"/>
      <c r="N1071" s="87"/>
      <c r="O1071" s="100"/>
      <c r="Q1071" s="298"/>
    </row>
    <row r="1072" spans="2:17" ht="13.5" customHeight="1" thickBot="1">
      <c r="B1072" s="85"/>
      <c r="C1072" s="112"/>
      <c r="D1072" s="89"/>
      <c r="E1072" s="88"/>
      <c r="F1072" s="105"/>
      <c r="G1072" s="106"/>
      <c r="H1072" s="99"/>
      <c r="I1072" s="99"/>
      <c r="J1072" s="103"/>
      <c r="K1072" s="90"/>
      <c r="L1072" s="91"/>
      <c r="M1072" s="90"/>
      <c r="N1072" s="92"/>
      <c r="O1072" s="101"/>
    </row>
    <row r="1073" spans="2:17" ht="12.9" customHeight="1" thickTop="1">
      <c r="B1073" s="79" t="s">
        <v>372</v>
      </c>
      <c r="C1073" s="110">
        <v>89</v>
      </c>
      <c r="D1073" s="80" t="s">
        <v>154</v>
      </c>
      <c r="E1073" s="79" t="s">
        <v>369</v>
      </c>
      <c r="F1073" s="107"/>
      <c r="G1073" s="108"/>
      <c r="H1073" s="81"/>
      <c r="I1073" s="81"/>
      <c r="J1073" s="102"/>
      <c r="K1073" s="83"/>
      <c r="L1073" s="82"/>
      <c r="M1073" s="83"/>
      <c r="N1073" s="84"/>
      <c r="O1073" s="100"/>
    </row>
    <row r="1074" spans="2:17" ht="12.9" customHeight="1">
      <c r="B1074" s="85"/>
      <c r="C1074" s="111"/>
      <c r="D1074" s="77"/>
      <c r="E1074" s="85"/>
      <c r="F1074" s="107"/>
      <c r="G1074" s="108"/>
      <c r="H1074" s="81"/>
      <c r="I1074" s="81"/>
      <c r="J1074" s="102"/>
      <c r="K1074" s="83"/>
      <c r="L1074" s="82"/>
      <c r="M1074" s="83"/>
      <c r="N1074" s="84"/>
      <c r="O1074" s="100"/>
    </row>
    <row r="1075" spans="2:17" ht="12.9" customHeight="1">
      <c r="B1075" s="85"/>
      <c r="C1075" s="111"/>
      <c r="D1075" s="77"/>
      <c r="E1075" s="85"/>
      <c r="F1075" s="107"/>
      <c r="G1075" s="108"/>
      <c r="H1075" s="81"/>
      <c r="I1075" s="81"/>
      <c r="J1075" s="102"/>
      <c r="K1075" s="83"/>
      <c r="L1075" s="82"/>
      <c r="M1075" s="83"/>
      <c r="N1075" s="84"/>
      <c r="O1075" s="100"/>
    </row>
    <row r="1076" spans="2:17" ht="12.9" customHeight="1">
      <c r="B1076" s="85"/>
      <c r="C1076" s="111"/>
      <c r="D1076" s="77"/>
      <c r="E1076" s="85"/>
      <c r="F1076" s="107"/>
      <c r="G1076" s="108"/>
      <c r="H1076" s="81"/>
      <c r="I1076" s="81"/>
      <c r="J1076" s="102"/>
      <c r="K1076" s="83"/>
      <c r="L1076" s="82"/>
      <c r="M1076" s="83"/>
      <c r="N1076" s="84"/>
      <c r="O1076" s="100"/>
    </row>
    <row r="1077" spans="2:17" ht="12.9" customHeight="1">
      <c r="B1077" s="85"/>
      <c r="C1077" s="111"/>
      <c r="D1077" s="77"/>
      <c r="E1077" s="85"/>
      <c r="F1077" s="107"/>
      <c r="G1077" s="108"/>
      <c r="H1077" s="81"/>
      <c r="I1077" s="81"/>
      <c r="J1077" s="102"/>
      <c r="K1077" s="83"/>
      <c r="L1077" s="82"/>
      <c r="M1077" s="83"/>
      <c r="N1077" s="84"/>
      <c r="O1077" s="100"/>
    </row>
    <row r="1078" spans="2:17" ht="12.9" customHeight="1">
      <c r="B1078" s="85"/>
      <c r="C1078" s="111"/>
      <c r="D1078" s="77"/>
      <c r="E1078" s="86"/>
      <c r="F1078" s="107"/>
      <c r="G1078" s="108"/>
      <c r="H1078" s="81"/>
      <c r="I1078" s="81"/>
      <c r="J1078" s="102"/>
      <c r="K1078" s="83"/>
      <c r="L1078" s="82"/>
      <c r="M1078" s="83"/>
      <c r="N1078" s="84"/>
      <c r="O1078" s="100"/>
      <c r="Q1078" s="299"/>
    </row>
    <row r="1079" spans="2:17" ht="12.9" customHeight="1">
      <c r="B1079" s="85"/>
      <c r="C1079" s="111"/>
      <c r="D1079" s="77"/>
      <c r="E1079" s="85" t="s">
        <v>370</v>
      </c>
      <c r="F1079" s="104" t="s">
        <v>379</v>
      </c>
      <c r="G1079" s="100"/>
      <c r="H1079" s="97"/>
      <c r="I1079" s="98"/>
      <c r="J1079" s="102"/>
      <c r="K1079" s="83"/>
      <c r="L1079" s="82"/>
      <c r="M1079" s="83"/>
      <c r="N1079" s="87"/>
      <c r="O1079" s="100"/>
      <c r="Q1079" s="298"/>
    </row>
    <row r="1080" spans="2:17" ht="12.9" customHeight="1">
      <c r="B1080" s="85"/>
      <c r="C1080" s="111"/>
      <c r="D1080" s="77"/>
      <c r="E1080" s="85"/>
      <c r="F1080" s="104"/>
      <c r="G1080" s="100"/>
      <c r="H1080" s="97"/>
      <c r="I1080" s="98"/>
      <c r="J1080" s="102"/>
      <c r="K1080" s="83"/>
      <c r="L1080" s="82"/>
      <c r="M1080" s="83"/>
      <c r="N1080" s="87"/>
      <c r="O1080" s="100"/>
      <c r="Q1080" s="298"/>
    </row>
    <row r="1081" spans="2:17" ht="12.9" customHeight="1">
      <c r="B1081" s="85"/>
      <c r="C1081" s="111"/>
      <c r="D1081" s="77"/>
      <c r="E1081" s="85"/>
      <c r="F1081" s="104"/>
      <c r="G1081" s="100"/>
      <c r="H1081" s="97"/>
      <c r="I1081" s="98"/>
      <c r="J1081" s="102"/>
      <c r="K1081" s="83"/>
      <c r="L1081" s="82"/>
      <c r="M1081" s="83"/>
      <c r="N1081" s="87"/>
      <c r="O1081" s="100"/>
      <c r="Q1081" s="298"/>
    </row>
    <row r="1082" spans="2:17" ht="12.9" customHeight="1">
      <c r="B1082" s="85"/>
      <c r="C1082" s="111"/>
      <c r="D1082" s="77"/>
      <c r="E1082" s="85"/>
      <c r="F1082" s="104"/>
      <c r="G1082" s="100"/>
      <c r="H1082" s="97"/>
      <c r="I1082" s="98"/>
      <c r="J1082" s="102"/>
      <c r="K1082" s="83"/>
      <c r="L1082" s="82"/>
      <c r="M1082" s="83"/>
      <c r="N1082" s="87"/>
      <c r="O1082" s="100"/>
      <c r="Q1082" s="298"/>
    </row>
    <row r="1083" spans="2:17" ht="12.9" customHeight="1">
      <c r="B1083" s="85"/>
      <c r="C1083" s="111"/>
      <c r="D1083" s="77"/>
      <c r="E1083" s="85"/>
      <c r="F1083" s="104"/>
      <c r="G1083" s="100"/>
      <c r="H1083" s="97"/>
      <c r="I1083" s="98"/>
      <c r="J1083" s="102"/>
      <c r="K1083" s="83"/>
      <c r="L1083" s="82"/>
      <c r="M1083" s="83"/>
      <c r="N1083" s="87"/>
      <c r="O1083" s="100"/>
      <c r="Q1083" s="298"/>
    </row>
    <row r="1084" spans="2:17" ht="13.5" customHeight="1" thickBot="1">
      <c r="B1084" s="85"/>
      <c r="C1084" s="112"/>
      <c r="D1084" s="89"/>
      <c r="E1084" s="88"/>
      <c r="F1084" s="105"/>
      <c r="G1084" s="106"/>
      <c r="H1084" s="99"/>
      <c r="I1084" s="99"/>
      <c r="J1084" s="103"/>
      <c r="K1084" s="90"/>
      <c r="L1084" s="91"/>
      <c r="M1084" s="90"/>
      <c r="N1084" s="92"/>
      <c r="O1084" s="101"/>
    </row>
    <row r="1085" spans="2:17" ht="12.9" customHeight="1" thickTop="1">
      <c r="B1085" s="79" t="s">
        <v>372</v>
      </c>
      <c r="C1085" s="110">
        <v>90</v>
      </c>
      <c r="D1085" s="80" t="s">
        <v>155</v>
      </c>
      <c r="E1085" s="79" t="s">
        <v>369</v>
      </c>
      <c r="F1085" s="107"/>
      <c r="G1085" s="108"/>
      <c r="H1085" s="81"/>
      <c r="I1085" s="81"/>
      <c r="J1085" s="102"/>
      <c r="K1085" s="83"/>
      <c r="L1085" s="82"/>
      <c r="M1085" s="83"/>
      <c r="N1085" s="84"/>
      <c r="O1085" s="100"/>
    </row>
    <row r="1086" spans="2:17" ht="12.9" customHeight="1">
      <c r="B1086" s="85"/>
      <c r="C1086" s="111"/>
      <c r="D1086" s="77"/>
      <c r="E1086" s="85"/>
      <c r="F1086" s="107"/>
      <c r="G1086" s="108"/>
      <c r="H1086" s="81"/>
      <c r="I1086" s="81"/>
      <c r="J1086" s="102"/>
      <c r="K1086" s="83"/>
      <c r="L1086" s="82"/>
      <c r="M1086" s="83"/>
      <c r="N1086" s="84"/>
      <c r="O1086" s="100"/>
    </row>
    <row r="1087" spans="2:17" ht="12.9" customHeight="1">
      <c r="B1087" s="85"/>
      <c r="C1087" s="111"/>
      <c r="D1087" s="77"/>
      <c r="E1087" s="85"/>
      <c r="F1087" s="107"/>
      <c r="G1087" s="108"/>
      <c r="H1087" s="81"/>
      <c r="I1087" s="81"/>
      <c r="J1087" s="102"/>
      <c r="K1087" s="83"/>
      <c r="L1087" s="82"/>
      <c r="M1087" s="83"/>
      <c r="N1087" s="84"/>
      <c r="O1087" s="100"/>
    </row>
    <row r="1088" spans="2:17" ht="12.9" customHeight="1">
      <c r="B1088" s="85"/>
      <c r="C1088" s="111"/>
      <c r="D1088" s="77"/>
      <c r="E1088" s="85"/>
      <c r="F1088" s="107"/>
      <c r="G1088" s="108"/>
      <c r="H1088" s="81"/>
      <c r="I1088" s="81"/>
      <c r="J1088" s="102"/>
      <c r="K1088" s="83"/>
      <c r="L1088" s="82"/>
      <c r="M1088" s="83"/>
      <c r="N1088" s="84"/>
      <c r="O1088" s="100"/>
    </row>
    <row r="1089" spans="2:17" ht="12.9" customHeight="1">
      <c r="B1089" s="85"/>
      <c r="C1089" s="111"/>
      <c r="D1089" s="77"/>
      <c r="E1089" s="85"/>
      <c r="F1089" s="107"/>
      <c r="G1089" s="108"/>
      <c r="H1089" s="81"/>
      <c r="I1089" s="81"/>
      <c r="J1089" s="102"/>
      <c r="K1089" s="83"/>
      <c r="L1089" s="82"/>
      <c r="M1089" s="83"/>
      <c r="N1089" s="84"/>
      <c r="O1089" s="100"/>
    </row>
    <row r="1090" spans="2:17" ht="12.9" customHeight="1">
      <c r="B1090" s="85"/>
      <c r="C1090" s="111"/>
      <c r="D1090" s="77"/>
      <c r="E1090" s="86"/>
      <c r="F1090" s="107"/>
      <c r="G1090" s="108"/>
      <c r="H1090" s="81"/>
      <c r="I1090" s="81"/>
      <c r="J1090" s="102"/>
      <c r="K1090" s="83"/>
      <c r="L1090" s="82"/>
      <c r="M1090" s="83"/>
      <c r="N1090" s="84"/>
      <c r="O1090" s="100"/>
      <c r="Q1090" s="299"/>
    </row>
    <row r="1091" spans="2:17" ht="12.9" customHeight="1">
      <c r="B1091" s="85"/>
      <c r="C1091" s="111"/>
      <c r="D1091" s="77"/>
      <c r="E1091" s="85" t="s">
        <v>370</v>
      </c>
      <c r="F1091" s="104" t="s">
        <v>379</v>
      </c>
      <c r="G1091" s="100"/>
      <c r="H1091" s="97"/>
      <c r="I1091" s="98"/>
      <c r="J1091" s="102"/>
      <c r="K1091" s="83"/>
      <c r="L1091" s="82"/>
      <c r="M1091" s="83"/>
      <c r="N1091" s="87"/>
      <c r="O1091" s="100"/>
      <c r="Q1091" s="298"/>
    </row>
    <row r="1092" spans="2:17" ht="12.9" customHeight="1">
      <c r="B1092" s="85"/>
      <c r="C1092" s="111"/>
      <c r="D1092" s="77"/>
      <c r="E1092" s="85"/>
      <c r="F1092" s="104"/>
      <c r="G1092" s="100"/>
      <c r="H1092" s="97"/>
      <c r="I1092" s="98"/>
      <c r="J1092" s="102"/>
      <c r="K1092" s="83"/>
      <c r="L1092" s="82"/>
      <c r="M1092" s="83"/>
      <c r="N1092" s="87"/>
      <c r="O1092" s="100"/>
      <c r="Q1092" s="298"/>
    </row>
    <row r="1093" spans="2:17" ht="12.9" customHeight="1">
      <c r="B1093" s="85"/>
      <c r="C1093" s="111"/>
      <c r="D1093" s="77"/>
      <c r="E1093" s="85"/>
      <c r="F1093" s="104"/>
      <c r="G1093" s="100"/>
      <c r="H1093" s="97"/>
      <c r="I1093" s="98"/>
      <c r="J1093" s="102"/>
      <c r="K1093" s="83"/>
      <c r="L1093" s="82"/>
      <c r="M1093" s="83"/>
      <c r="N1093" s="87"/>
      <c r="O1093" s="100"/>
      <c r="Q1093" s="298"/>
    </row>
    <row r="1094" spans="2:17" ht="12.9" customHeight="1">
      <c r="B1094" s="85"/>
      <c r="C1094" s="111"/>
      <c r="D1094" s="77"/>
      <c r="E1094" s="85"/>
      <c r="F1094" s="104"/>
      <c r="G1094" s="100"/>
      <c r="H1094" s="97"/>
      <c r="I1094" s="98"/>
      <c r="J1094" s="102"/>
      <c r="K1094" s="83"/>
      <c r="L1094" s="82"/>
      <c r="M1094" s="83"/>
      <c r="N1094" s="87"/>
      <c r="O1094" s="100"/>
      <c r="Q1094" s="298"/>
    </row>
    <row r="1095" spans="2:17" ht="12.9" customHeight="1">
      <c r="B1095" s="85"/>
      <c r="C1095" s="111"/>
      <c r="D1095" s="77"/>
      <c r="E1095" s="85"/>
      <c r="F1095" s="104"/>
      <c r="G1095" s="100"/>
      <c r="H1095" s="97"/>
      <c r="I1095" s="98"/>
      <c r="J1095" s="102"/>
      <c r="K1095" s="83"/>
      <c r="L1095" s="82"/>
      <c r="M1095" s="83"/>
      <c r="N1095" s="87"/>
      <c r="O1095" s="100"/>
      <c r="Q1095" s="298"/>
    </row>
    <row r="1096" spans="2:17" ht="13.5" customHeight="1" thickBot="1">
      <c r="B1096" s="85"/>
      <c r="C1096" s="112"/>
      <c r="D1096" s="89"/>
      <c r="E1096" s="88"/>
      <c r="F1096" s="105"/>
      <c r="G1096" s="106"/>
      <c r="H1096" s="99"/>
      <c r="I1096" s="99"/>
      <c r="J1096" s="103"/>
      <c r="K1096" s="90"/>
      <c r="L1096" s="91"/>
      <c r="M1096" s="90"/>
      <c r="N1096" s="92"/>
      <c r="O1096" s="101"/>
    </row>
    <row r="1097" spans="2:17" ht="12.9" customHeight="1" thickTop="1">
      <c r="B1097" s="79" t="s">
        <v>372</v>
      </c>
      <c r="C1097" s="110">
        <v>91</v>
      </c>
      <c r="D1097" s="80" t="s">
        <v>156</v>
      </c>
      <c r="E1097" s="79" t="s">
        <v>369</v>
      </c>
      <c r="F1097" s="107"/>
      <c r="G1097" s="108"/>
      <c r="H1097" s="81"/>
      <c r="I1097" s="81"/>
      <c r="J1097" s="102"/>
      <c r="K1097" s="83"/>
      <c r="L1097" s="82"/>
      <c r="M1097" s="83"/>
      <c r="N1097" s="84"/>
      <c r="O1097" s="100"/>
    </row>
    <row r="1098" spans="2:17" ht="12.9" customHeight="1">
      <c r="B1098" s="85"/>
      <c r="C1098" s="111"/>
      <c r="D1098" s="77"/>
      <c r="E1098" s="85"/>
      <c r="F1098" s="107"/>
      <c r="G1098" s="108"/>
      <c r="H1098" s="81"/>
      <c r="I1098" s="81"/>
      <c r="J1098" s="102"/>
      <c r="K1098" s="83"/>
      <c r="L1098" s="82"/>
      <c r="M1098" s="83"/>
      <c r="N1098" s="84"/>
      <c r="O1098" s="100"/>
    </row>
    <row r="1099" spans="2:17" ht="12.9" customHeight="1">
      <c r="B1099" s="85"/>
      <c r="C1099" s="111"/>
      <c r="D1099" s="77"/>
      <c r="E1099" s="85"/>
      <c r="F1099" s="107"/>
      <c r="G1099" s="108"/>
      <c r="H1099" s="81"/>
      <c r="I1099" s="81"/>
      <c r="J1099" s="102"/>
      <c r="K1099" s="83"/>
      <c r="L1099" s="82"/>
      <c r="M1099" s="83"/>
      <c r="N1099" s="84"/>
      <c r="O1099" s="100"/>
    </row>
    <row r="1100" spans="2:17" ht="12.9" customHeight="1">
      <c r="B1100" s="85"/>
      <c r="C1100" s="111"/>
      <c r="D1100" s="77"/>
      <c r="E1100" s="85"/>
      <c r="F1100" s="107"/>
      <c r="G1100" s="108"/>
      <c r="H1100" s="81"/>
      <c r="I1100" s="81"/>
      <c r="J1100" s="102"/>
      <c r="K1100" s="83"/>
      <c r="L1100" s="82"/>
      <c r="M1100" s="83"/>
      <c r="N1100" s="84"/>
      <c r="O1100" s="100"/>
    </row>
    <row r="1101" spans="2:17" ht="12.9" customHeight="1">
      <c r="B1101" s="85"/>
      <c r="C1101" s="111"/>
      <c r="D1101" s="77"/>
      <c r="E1101" s="85"/>
      <c r="F1101" s="107"/>
      <c r="G1101" s="108"/>
      <c r="H1101" s="81"/>
      <c r="I1101" s="81"/>
      <c r="J1101" s="102"/>
      <c r="K1101" s="83"/>
      <c r="L1101" s="82"/>
      <c r="M1101" s="83"/>
      <c r="N1101" s="84"/>
      <c r="O1101" s="100"/>
    </row>
    <row r="1102" spans="2:17" ht="12.9" customHeight="1">
      <c r="B1102" s="85"/>
      <c r="C1102" s="111"/>
      <c r="D1102" s="77"/>
      <c r="E1102" s="86"/>
      <c r="F1102" s="107"/>
      <c r="G1102" s="108"/>
      <c r="H1102" s="81"/>
      <c r="I1102" s="81"/>
      <c r="J1102" s="102"/>
      <c r="K1102" s="83"/>
      <c r="L1102" s="82"/>
      <c r="M1102" s="83"/>
      <c r="N1102" s="84"/>
      <c r="O1102" s="100"/>
      <c r="Q1102" s="299"/>
    </row>
    <row r="1103" spans="2:17" ht="12.9" customHeight="1">
      <c r="B1103" s="85"/>
      <c r="C1103" s="111"/>
      <c r="D1103" s="77"/>
      <c r="E1103" s="85" t="s">
        <v>370</v>
      </c>
      <c r="F1103" s="104" t="s">
        <v>371</v>
      </c>
      <c r="G1103" s="100"/>
      <c r="H1103" s="97"/>
      <c r="I1103" s="98"/>
      <c r="J1103" s="102"/>
      <c r="K1103" s="83"/>
      <c r="L1103" s="82"/>
      <c r="M1103" s="83"/>
      <c r="N1103" s="87"/>
      <c r="O1103" s="100"/>
      <c r="Q1103" s="298"/>
    </row>
    <row r="1104" spans="2:17" ht="12.9" customHeight="1">
      <c r="B1104" s="85"/>
      <c r="C1104" s="111"/>
      <c r="D1104" s="77"/>
      <c r="E1104" s="85"/>
      <c r="F1104" s="104"/>
      <c r="G1104" s="100"/>
      <c r="H1104" s="97"/>
      <c r="I1104" s="98"/>
      <c r="J1104" s="102"/>
      <c r="K1104" s="83"/>
      <c r="L1104" s="82"/>
      <c r="M1104" s="83"/>
      <c r="N1104" s="87"/>
      <c r="O1104" s="100"/>
      <c r="Q1104" s="298"/>
    </row>
    <row r="1105" spans="2:17" ht="12.9" customHeight="1">
      <c r="B1105" s="85"/>
      <c r="C1105" s="111"/>
      <c r="D1105" s="77"/>
      <c r="E1105" s="85"/>
      <c r="F1105" s="104" t="s">
        <v>379</v>
      </c>
      <c r="G1105" s="100"/>
      <c r="H1105" s="97"/>
      <c r="I1105" s="98"/>
      <c r="J1105" s="102"/>
      <c r="K1105" s="83"/>
      <c r="L1105" s="82"/>
      <c r="M1105" s="83"/>
      <c r="N1105" s="87"/>
      <c r="O1105" s="100"/>
      <c r="Q1105" s="298"/>
    </row>
    <row r="1106" spans="2:17" ht="12.9" customHeight="1">
      <c r="B1106" s="85"/>
      <c r="C1106" s="111"/>
      <c r="D1106" s="77"/>
      <c r="E1106" s="85"/>
      <c r="F1106" s="104"/>
      <c r="G1106" s="100"/>
      <c r="H1106" s="97"/>
      <c r="I1106" s="98"/>
      <c r="J1106" s="102"/>
      <c r="K1106" s="83"/>
      <c r="L1106" s="82"/>
      <c r="M1106" s="83"/>
      <c r="N1106" s="87"/>
      <c r="O1106" s="100"/>
      <c r="Q1106" s="298"/>
    </row>
    <row r="1107" spans="2:17" ht="12.9" customHeight="1">
      <c r="B1107" s="85"/>
      <c r="C1107" s="111"/>
      <c r="D1107" s="77"/>
      <c r="E1107" s="85"/>
      <c r="F1107" s="104"/>
      <c r="G1107" s="100"/>
      <c r="H1107" s="97"/>
      <c r="I1107" s="98"/>
      <c r="J1107" s="102"/>
      <c r="K1107" s="83"/>
      <c r="L1107" s="82"/>
      <c r="M1107" s="83"/>
      <c r="N1107" s="87"/>
      <c r="O1107" s="100"/>
      <c r="Q1107" s="298"/>
    </row>
    <row r="1108" spans="2:17" ht="13.5" customHeight="1" thickBot="1">
      <c r="B1108" s="85"/>
      <c r="C1108" s="112"/>
      <c r="D1108" s="89"/>
      <c r="E1108" s="88"/>
      <c r="F1108" s="105"/>
      <c r="G1108" s="106"/>
      <c r="H1108" s="99"/>
      <c r="I1108" s="99"/>
      <c r="J1108" s="103"/>
      <c r="K1108" s="90"/>
      <c r="L1108" s="91"/>
      <c r="M1108" s="90"/>
      <c r="N1108" s="92"/>
      <c r="O1108" s="101"/>
    </row>
    <row r="1109" spans="2:17" ht="12.9" customHeight="1" thickTop="1">
      <c r="B1109" s="79" t="s">
        <v>372</v>
      </c>
      <c r="C1109" s="110">
        <v>92</v>
      </c>
      <c r="D1109" s="80" t="s">
        <v>157</v>
      </c>
      <c r="E1109" s="79" t="s">
        <v>369</v>
      </c>
      <c r="F1109" s="107"/>
      <c r="G1109" s="108"/>
      <c r="H1109" s="81"/>
      <c r="I1109" s="81"/>
      <c r="J1109" s="102"/>
      <c r="K1109" s="83"/>
      <c r="L1109" s="82"/>
      <c r="M1109" s="83"/>
      <c r="N1109" s="84"/>
      <c r="O1109" s="100"/>
    </row>
    <row r="1110" spans="2:17" ht="12.9" customHeight="1">
      <c r="B1110" s="85"/>
      <c r="C1110" s="111"/>
      <c r="D1110" s="77"/>
      <c r="E1110" s="85"/>
      <c r="F1110" s="107"/>
      <c r="G1110" s="108"/>
      <c r="H1110" s="81"/>
      <c r="I1110" s="81"/>
      <c r="J1110" s="102"/>
      <c r="K1110" s="83"/>
      <c r="L1110" s="82"/>
      <c r="M1110" s="83"/>
      <c r="N1110" s="84"/>
      <c r="O1110" s="100"/>
    </row>
    <row r="1111" spans="2:17" ht="12.9" customHeight="1">
      <c r="B1111" s="85"/>
      <c r="C1111" s="111"/>
      <c r="D1111" s="77"/>
      <c r="E1111" s="85"/>
      <c r="F1111" s="107"/>
      <c r="G1111" s="108"/>
      <c r="H1111" s="81"/>
      <c r="I1111" s="81"/>
      <c r="J1111" s="102"/>
      <c r="K1111" s="83"/>
      <c r="L1111" s="82"/>
      <c r="M1111" s="83"/>
      <c r="N1111" s="84"/>
      <c r="O1111" s="100"/>
    </row>
    <row r="1112" spans="2:17" ht="12.9" customHeight="1">
      <c r="B1112" s="85"/>
      <c r="C1112" s="111"/>
      <c r="D1112" s="77"/>
      <c r="E1112" s="85"/>
      <c r="F1112" s="107"/>
      <c r="G1112" s="108"/>
      <c r="H1112" s="81"/>
      <c r="I1112" s="81"/>
      <c r="J1112" s="102"/>
      <c r="K1112" s="83"/>
      <c r="L1112" s="82"/>
      <c r="M1112" s="83"/>
      <c r="N1112" s="84"/>
      <c r="O1112" s="100"/>
    </row>
    <row r="1113" spans="2:17" ht="12.9" customHeight="1">
      <c r="B1113" s="85"/>
      <c r="C1113" s="111"/>
      <c r="D1113" s="77"/>
      <c r="E1113" s="85"/>
      <c r="F1113" s="107"/>
      <c r="G1113" s="108"/>
      <c r="H1113" s="81"/>
      <c r="I1113" s="81"/>
      <c r="J1113" s="102"/>
      <c r="K1113" s="83"/>
      <c r="L1113" s="82"/>
      <c r="M1113" s="83"/>
      <c r="N1113" s="84"/>
      <c r="O1113" s="100"/>
    </row>
    <row r="1114" spans="2:17" ht="12.9" customHeight="1">
      <c r="B1114" s="85"/>
      <c r="C1114" s="111"/>
      <c r="D1114" s="77"/>
      <c r="E1114" s="86"/>
      <c r="F1114" s="107"/>
      <c r="G1114" s="108"/>
      <c r="H1114" s="81"/>
      <c r="I1114" s="81"/>
      <c r="J1114" s="102"/>
      <c r="K1114" s="83"/>
      <c r="L1114" s="82"/>
      <c r="M1114" s="83"/>
      <c r="N1114" s="84"/>
      <c r="O1114" s="100"/>
      <c r="Q1114" s="299"/>
    </row>
    <row r="1115" spans="2:17" ht="12.9" customHeight="1">
      <c r="B1115" s="85"/>
      <c r="C1115" s="111"/>
      <c r="D1115" s="77"/>
      <c r="E1115" s="85" t="s">
        <v>370</v>
      </c>
      <c r="F1115" s="104" t="s">
        <v>371</v>
      </c>
      <c r="G1115" s="100"/>
      <c r="H1115" s="97"/>
      <c r="I1115" s="98"/>
      <c r="J1115" s="102"/>
      <c r="K1115" s="83"/>
      <c r="L1115" s="82"/>
      <c r="M1115" s="83"/>
      <c r="N1115" s="87"/>
      <c r="O1115" s="100"/>
      <c r="Q1115" s="298"/>
    </row>
    <row r="1116" spans="2:17" ht="12.9" customHeight="1">
      <c r="B1116" s="85"/>
      <c r="C1116" s="111"/>
      <c r="D1116" s="77"/>
      <c r="E1116" s="85"/>
      <c r="F1116" s="104"/>
      <c r="G1116" s="100"/>
      <c r="H1116" s="97"/>
      <c r="I1116" s="98"/>
      <c r="J1116" s="102"/>
      <c r="K1116" s="83"/>
      <c r="L1116" s="82"/>
      <c r="M1116" s="83"/>
      <c r="N1116" s="87"/>
      <c r="O1116" s="100"/>
      <c r="Q1116" s="298"/>
    </row>
    <row r="1117" spans="2:17" ht="12.9" customHeight="1">
      <c r="B1117" s="85"/>
      <c r="C1117" s="111"/>
      <c r="D1117" s="77"/>
      <c r="E1117" s="85"/>
      <c r="F1117" s="104" t="s">
        <v>379</v>
      </c>
      <c r="G1117" s="100"/>
      <c r="H1117" s="97"/>
      <c r="I1117" s="98"/>
      <c r="J1117" s="102"/>
      <c r="K1117" s="83"/>
      <c r="L1117" s="82"/>
      <c r="M1117" s="83"/>
      <c r="N1117" s="87"/>
      <c r="O1117" s="100"/>
      <c r="Q1117" s="298"/>
    </row>
    <row r="1118" spans="2:17" ht="12.9" customHeight="1">
      <c r="B1118" s="85"/>
      <c r="C1118" s="111"/>
      <c r="D1118" s="77"/>
      <c r="E1118" s="85"/>
      <c r="F1118" s="104"/>
      <c r="G1118" s="100"/>
      <c r="H1118" s="97"/>
      <c r="I1118" s="98"/>
      <c r="J1118" s="102"/>
      <c r="K1118" s="83"/>
      <c r="L1118" s="82"/>
      <c r="M1118" s="83"/>
      <c r="N1118" s="87"/>
      <c r="O1118" s="100"/>
      <c r="Q1118" s="298"/>
    </row>
    <row r="1119" spans="2:17" ht="12.9" customHeight="1">
      <c r="B1119" s="85"/>
      <c r="C1119" s="111"/>
      <c r="D1119" s="77"/>
      <c r="E1119" s="85"/>
      <c r="F1119" s="104"/>
      <c r="G1119" s="100"/>
      <c r="H1119" s="97"/>
      <c r="I1119" s="98"/>
      <c r="J1119" s="102"/>
      <c r="K1119" s="83"/>
      <c r="L1119" s="82"/>
      <c r="M1119" s="83"/>
      <c r="N1119" s="87"/>
      <c r="O1119" s="100"/>
      <c r="Q1119" s="298"/>
    </row>
    <row r="1120" spans="2:17" ht="13.5" customHeight="1" thickBot="1">
      <c r="B1120" s="85"/>
      <c r="C1120" s="112"/>
      <c r="D1120" s="89"/>
      <c r="E1120" s="88"/>
      <c r="F1120" s="105"/>
      <c r="G1120" s="106"/>
      <c r="H1120" s="99"/>
      <c r="I1120" s="99"/>
      <c r="J1120" s="103"/>
      <c r="K1120" s="90"/>
      <c r="L1120" s="91"/>
      <c r="M1120" s="90"/>
      <c r="N1120" s="92"/>
      <c r="O1120" s="101"/>
    </row>
    <row r="1121" spans="2:17" ht="12.9" customHeight="1" thickTop="1">
      <c r="B1121" s="79" t="s">
        <v>372</v>
      </c>
      <c r="C1121" s="110">
        <v>93</v>
      </c>
      <c r="D1121" s="80" t="s">
        <v>158</v>
      </c>
      <c r="E1121" s="79" t="s">
        <v>369</v>
      </c>
      <c r="F1121" s="107"/>
      <c r="G1121" s="108"/>
      <c r="H1121" s="81"/>
      <c r="I1121" s="81"/>
      <c r="J1121" s="102"/>
      <c r="K1121" s="83"/>
      <c r="L1121" s="82"/>
      <c r="M1121" s="83"/>
      <c r="N1121" s="84"/>
      <c r="O1121" s="100"/>
    </row>
    <row r="1122" spans="2:17" ht="12.9" customHeight="1">
      <c r="B1122" s="85"/>
      <c r="C1122" s="111"/>
      <c r="D1122" s="77"/>
      <c r="E1122" s="85"/>
      <c r="F1122" s="107"/>
      <c r="G1122" s="108"/>
      <c r="H1122" s="81"/>
      <c r="I1122" s="81"/>
      <c r="J1122" s="102"/>
      <c r="K1122" s="83"/>
      <c r="L1122" s="82"/>
      <c r="M1122" s="83"/>
      <c r="N1122" s="84"/>
      <c r="O1122" s="100"/>
    </row>
    <row r="1123" spans="2:17" ht="12.9" customHeight="1">
      <c r="B1123" s="85"/>
      <c r="C1123" s="111"/>
      <c r="D1123" s="77"/>
      <c r="E1123" s="85"/>
      <c r="F1123" s="107"/>
      <c r="G1123" s="108"/>
      <c r="H1123" s="81"/>
      <c r="I1123" s="81"/>
      <c r="J1123" s="102"/>
      <c r="K1123" s="83"/>
      <c r="L1123" s="82"/>
      <c r="M1123" s="83"/>
      <c r="N1123" s="84"/>
      <c r="O1123" s="100"/>
    </row>
    <row r="1124" spans="2:17" ht="12.9" customHeight="1">
      <c r="B1124" s="85"/>
      <c r="C1124" s="111"/>
      <c r="D1124" s="77"/>
      <c r="E1124" s="85"/>
      <c r="F1124" s="107"/>
      <c r="G1124" s="108"/>
      <c r="H1124" s="81"/>
      <c r="I1124" s="81"/>
      <c r="J1124" s="102"/>
      <c r="K1124" s="83"/>
      <c r="L1124" s="82"/>
      <c r="M1124" s="83"/>
      <c r="N1124" s="84"/>
      <c r="O1124" s="100"/>
    </row>
    <row r="1125" spans="2:17" ht="12.9" customHeight="1">
      <c r="B1125" s="85"/>
      <c r="C1125" s="111"/>
      <c r="D1125" s="77"/>
      <c r="E1125" s="85"/>
      <c r="F1125" s="107"/>
      <c r="G1125" s="108"/>
      <c r="H1125" s="81"/>
      <c r="I1125" s="81"/>
      <c r="J1125" s="102"/>
      <c r="K1125" s="83"/>
      <c r="L1125" s="82"/>
      <c r="M1125" s="83"/>
      <c r="N1125" s="84"/>
      <c r="O1125" s="100"/>
    </row>
    <row r="1126" spans="2:17" ht="12.9" customHeight="1">
      <c r="B1126" s="85"/>
      <c r="C1126" s="111"/>
      <c r="D1126" s="77"/>
      <c r="E1126" s="86"/>
      <c r="F1126" s="107"/>
      <c r="G1126" s="108"/>
      <c r="H1126" s="81"/>
      <c r="I1126" s="81"/>
      <c r="J1126" s="102"/>
      <c r="K1126" s="83"/>
      <c r="L1126" s="82"/>
      <c r="M1126" s="83"/>
      <c r="N1126" s="84"/>
      <c r="O1126" s="100"/>
      <c r="Q1126" s="299"/>
    </row>
    <row r="1127" spans="2:17" ht="12.9" customHeight="1">
      <c r="B1127" s="85"/>
      <c r="C1127" s="111"/>
      <c r="D1127" s="77"/>
      <c r="E1127" s="85" t="s">
        <v>370</v>
      </c>
      <c r="F1127" s="104" t="s">
        <v>371</v>
      </c>
      <c r="G1127" s="100"/>
      <c r="H1127" s="97"/>
      <c r="I1127" s="98"/>
      <c r="J1127" s="102"/>
      <c r="K1127" s="83"/>
      <c r="L1127" s="82"/>
      <c r="M1127" s="83"/>
      <c r="N1127" s="87"/>
      <c r="O1127" s="100"/>
      <c r="Q1127" s="298"/>
    </row>
    <row r="1128" spans="2:17" ht="12.9" customHeight="1">
      <c r="B1128" s="85"/>
      <c r="C1128" s="111"/>
      <c r="D1128" s="77"/>
      <c r="E1128" s="85"/>
      <c r="F1128" s="104"/>
      <c r="G1128" s="100"/>
      <c r="H1128" s="97"/>
      <c r="I1128" s="98"/>
      <c r="J1128" s="102"/>
      <c r="K1128" s="83"/>
      <c r="L1128" s="82"/>
      <c r="M1128" s="83"/>
      <c r="N1128" s="87"/>
      <c r="O1128" s="100"/>
      <c r="Q1128" s="298"/>
    </row>
    <row r="1129" spans="2:17" ht="12.9" customHeight="1">
      <c r="B1129" s="85"/>
      <c r="C1129" s="111"/>
      <c r="D1129" s="77"/>
      <c r="E1129" s="85"/>
      <c r="F1129" s="104" t="s">
        <v>379</v>
      </c>
      <c r="G1129" s="100"/>
      <c r="H1129" s="97"/>
      <c r="I1129" s="98"/>
      <c r="J1129" s="102"/>
      <c r="K1129" s="83"/>
      <c r="L1129" s="82"/>
      <c r="M1129" s="83"/>
      <c r="N1129" s="87"/>
      <c r="O1129" s="100"/>
      <c r="Q1129" s="298"/>
    </row>
    <row r="1130" spans="2:17" ht="12.9" customHeight="1">
      <c r="B1130" s="85"/>
      <c r="C1130" s="111"/>
      <c r="D1130" s="77"/>
      <c r="E1130" s="85"/>
      <c r="F1130" s="104"/>
      <c r="G1130" s="100"/>
      <c r="H1130" s="97"/>
      <c r="I1130" s="98"/>
      <c r="J1130" s="102"/>
      <c r="K1130" s="83"/>
      <c r="L1130" s="82"/>
      <c r="M1130" s="83"/>
      <c r="N1130" s="87"/>
      <c r="O1130" s="100"/>
      <c r="Q1130" s="298"/>
    </row>
    <row r="1131" spans="2:17" ht="12.9" customHeight="1">
      <c r="B1131" s="85"/>
      <c r="C1131" s="111"/>
      <c r="D1131" s="77"/>
      <c r="E1131" s="85"/>
      <c r="F1131" s="104"/>
      <c r="G1131" s="100"/>
      <c r="H1131" s="97"/>
      <c r="I1131" s="98"/>
      <c r="J1131" s="102"/>
      <c r="K1131" s="83"/>
      <c r="L1131" s="82"/>
      <c r="M1131" s="83"/>
      <c r="N1131" s="87"/>
      <c r="O1131" s="100"/>
      <c r="Q1131" s="298"/>
    </row>
    <row r="1132" spans="2:17" ht="13.5" customHeight="1" thickBot="1">
      <c r="B1132" s="85"/>
      <c r="C1132" s="112"/>
      <c r="D1132" s="89"/>
      <c r="E1132" s="88"/>
      <c r="F1132" s="105"/>
      <c r="G1132" s="106"/>
      <c r="H1132" s="99"/>
      <c r="I1132" s="99"/>
      <c r="J1132" s="103"/>
      <c r="K1132" s="90"/>
      <c r="L1132" s="91"/>
      <c r="M1132" s="90"/>
      <c r="N1132" s="92"/>
      <c r="O1132" s="101"/>
    </row>
    <row r="1133" spans="2:17" ht="12.9" customHeight="1" thickTop="1">
      <c r="B1133" s="79" t="s">
        <v>372</v>
      </c>
      <c r="C1133" s="110">
        <v>94</v>
      </c>
      <c r="D1133" s="80" t="s">
        <v>159</v>
      </c>
      <c r="E1133" s="79" t="s">
        <v>369</v>
      </c>
      <c r="F1133" s="107"/>
      <c r="G1133" s="108"/>
      <c r="H1133" s="81"/>
      <c r="I1133" s="81"/>
      <c r="J1133" s="102"/>
      <c r="K1133" s="83"/>
      <c r="L1133" s="82"/>
      <c r="M1133" s="83"/>
      <c r="N1133" s="84"/>
      <c r="O1133" s="100"/>
    </row>
    <row r="1134" spans="2:17" ht="12.9" customHeight="1">
      <c r="B1134" s="85"/>
      <c r="C1134" s="111"/>
      <c r="D1134" s="77"/>
      <c r="E1134" s="85"/>
      <c r="F1134" s="107"/>
      <c r="G1134" s="108"/>
      <c r="H1134" s="81"/>
      <c r="I1134" s="81"/>
      <c r="J1134" s="102"/>
      <c r="K1134" s="83"/>
      <c r="L1134" s="82"/>
      <c r="M1134" s="83"/>
      <c r="N1134" s="84"/>
      <c r="O1134" s="100"/>
    </row>
    <row r="1135" spans="2:17" ht="12.9" customHeight="1">
      <c r="B1135" s="85"/>
      <c r="C1135" s="111"/>
      <c r="D1135" s="77"/>
      <c r="E1135" s="85"/>
      <c r="F1135" s="107"/>
      <c r="G1135" s="108"/>
      <c r="H1135" s="81"/>
      <c r="I1135" s="81"/>
      <c r="J1135" s="102"/>
      <c r="K1135" s="83"/>
      <c r="L1135" s="82"/>
      <c r="M1135" s="83"/>
      <c r="N1135" s="84"/>
      <c r="O1135" s="100"/>
    </row>
    <row r="1136" spans="2:17" ht="12.9" customHeight="1">
      <c r="B1136" s="85"/>
      <c r="C1136" s="111"/>
      <c r="D1136" s="77"/>
      <c r="E1136" s="85"/>
      <c r="F1136" s="107"/>
      <c r="G1136" s="108"/>
      <c r="H1136" s="81"/>
      <c r="I1136" s="81"/>
      <c r="J1136" s="102"/>
      <c r="K1136" s="83"/>
      <c r="L1136" s="82"/>
      <c r="M1136" s="83"/>
      <c r="N1136" s="84"/>
      <c r="O1136" s="100"/>
    </row>
    <row r="1137" spans="2:17" ht="12.9" customHeight="1">
      <c r="B1137" s="85"/>
      <c r="C1137" s="111"/>
      <c r="D1137" s="77"/>
      <c r="E1137" s="85"/>
      <c r="F1137" s="107"/>
      <c r="G1137" s="108"/>
      <c r="H1137" s="81"/>
      <c r="I1137" s="81"/>
      <c r="J1137" s="102"/>
      <c r="K1137" s="83"/>
      <c r="L1137" s="82"/>
      <c r="M1137" s="83"/>
      <c r="N1137" s="84"/>
      <c r="O1137" s="100"/>
    </row>
    <row r="1138" spans="2:17" ht="12.9" customHeight="1">
      <c r="B1138" s="85"/>
      <c r="C1138" s="111"/>
      <c r="D1138" s="77"/>
      <c r="E1138" s="86"/>
      <c r="F1138" s="107"/>
      <c r="G1138" s="108"/>
      <c r="H1138" s="81"/>
      <c r="I1138" s="81"/>
      <c r="J1138" s="102"/>
      <c r="K1138" s="83"/>
      <c r="L1138" s="82"/>
      <c r="M1138" s="83"/>
      <c r="N1138" s="84"/>
      <c r="O1138" s="100"/>
      <c r="Q1138" s="299"/>
    </row>
    <row r="1139" spans="2:17" ht="12.9" customHeight="1">
      <c r="B1139" s="85"/>
      <c r="C1139" s="111"/>
      <c r="D1139" s="77"/>
      <c r="E1139" s="85" t="s">
        <v>370</v>
      </c>
      <c r="F1139" s="104" t="s">
        <v>379</v>
      </c>
      <c r="G1139" s="100"/>
      <c r="H1139" s="97"/>
      <c r="I1139" s="98"/>
      <c r="J1139" s="102"/>
      <c r="K1139" s="83"/>
      <c r="L1139" s="82"/>
      <c r="M1139" s="83"/>
      <c r="N1139" s="87"/>
      <c r="O1139" s="100"/>
      <c r="Q1139" s="298"/>
    </row>
    <row r="1140" spans="2:17" ht="12.9" customHeight="1">
      <c r="B1140" s="85"/>
      <c r="C1140" s="111"/>
      <c r="D1140" s="77"/>
      <c r="E1140" s="85"/>
      <c r="F1140" s="104"/>
      <c r="G1140" s="100"/>
      <c r="H1140" s="97"/>
      <c r="I1140" s="98"/>
      <c r="J1140" s="102"/>
      <c r="K1140" s="83"/>
      <c r="L1140" s="82"/>
      <c r="M1140" s="83"/>
      <c r="N1140" s="87"/>
      <c r="O1140" s="100"/>
      <c r="Q1140" s="298"/>
    </row>
    <row r="1141" spans="2:17" ht="12.9" customHeight="1">
      <c r="B1141" s="85"/>
      <c r="C1141" s="111"/>
      <c r="D1141" s="77"/>
      <c r="E1141" s="85"/>
      <c r="F1141" s="104" t="s">
        <v>378</v>
      </c>
      <c r="G1141" s="100"/>
      <c r="H1141" s="97"/>
      <c r="I1141" s="98"/>
      <c r="J1141" s="102"/>
      <c r="K1141" s="83"/>
      <c r="L1141" s="82"/>
      <c r="M1141" s="83"/>
      <c r="N1141" s="87"/>
      <c r="O1141" s="100"/>
      <c r="Q1141" s="298"/>
    </row>
    <row r="1142" spans="2:17" ht="12.9" customHeight="1">
      <c r="B1142" s="85"/>
      <c r="C1142" s="111"/>
      <c r="D1142" s="77"/>
      <c r="E1142" s="85"/>
      <c r="F1142" s="104"/>
      <c r="G1142" s="100"/>
      <c r="H1142" s="97"/>
      <c r="I1142" s="98"/>
      <c r="J1142" s="102"/>
      <c r="K1142" s="83"/>
      <c r="L1142" s="82"/>
      <c r="M1142" s="83"/>
      <c r="N1142" s="87"/>
      <c r="O1142" s="100"/>
      <c r="Q1142" s="298"/>
    </row>
    <row r="1143" spans="2:17" ht="12.9" customHeight="1">
      <c r="B1143" s="85"/>
      <c r="C1143" s="111"/>
      <c r="D1143" s="77"/>
      <c r="E1143" s="85"/>
      <c r="F1143" s="104"/>
      <c r="G1143" s="100"/>
      <c r="H1143" s="97"/>
      <c r="I1143" s="98"/>
      <c r="J1143" s="102"/>
      <c r="K1143" s="83"/>
      <c r="L1143" s="82"/>
      <c r="M1143" s="83"/>
      <c r="N1143" s="87"/>
      <c r="O1143" s="100"/>
      <c r="Q1143" s="298"/>
    </row>
    <row r="1144" spans="2:17" ht="13.5" customHeight="1" thickBot="1">
      <c r="B1144" s="85"/>
      <c r="C1144" s="112"/>
      <c r="D1144" s="89"/>
      <c r="E1144" s="88"/>
      <c r="F1144" s="105"/>
      <c r="G1144" s="106"/>
      <c r="H1144" s="99"/>
      <c r="I1144" s="99"/>
      <c r="J1144" s="103"/>
      <c r="K1144" s="90"/>
      <c r="L1144" s="91"/>
      <c r="M1144" s="90"/>
      <c r="N1144" s="92"/>
      <c r="O1144" s="101"/>
    </row>
    <row r="1145" spans="2:17" ht="12.9" customHeight="1" thickTop="1">
      <c r="B1145" s="79" t="s">
        <v>372</v>
      </c>
      <c r="C1145" s="110">
        <v>95</v>
      </c>
      <c r="D1145" s="80" t="s">
        <v>160</v>
      </c>
      <c r="E1145" s="79" t="s">
        <v>369</v>
      </c>
      <c r="F1145" s="107"/>
      <c r="G1145" s="108"/>
      <c r="H1145" s="81"/>
      <c r="I1145" s="81"/>
      <c r="J1145" s="102"/>
      <c r="K1145" s="83"/>
      <c r="L1145" s="82"/>
      <c r="M1145" s="83"/>
      <c r="N1145" s="84"/>
      <c r="O1145" s="100"/>
    </row>
    <row r="1146" spans="2:17" ht="12.9" customHeight="1">
      <c r="B1146" s="85"/>
      <c r="C1146" s="111"/>
      <c r="D1146" s="77"/>
      <c r="E1146" s="85"/>
      <c r="F1146" s="107"/>
      <c r="G1146" s="108"/>
      <c r="H1146" s="81"/>
      <c r="I1146" s="81"/>
      <c r="J1146" s="102"/>
      <c r="K1146" s="83"/>
      <c r="L1146" s="82"/>
      <c r="M1146" s="83"/>
      <c r="N1146" s="84"/>
      <c r="O1146" s="100"/>
    </row>
    <row r="1147" spans="2:17" ht="12.9" customHeight="1">
      <c r="B1147" s="85"/>
      <c r="C1147" s="111"/>
      <c r="D1147" s="77"/>
      <c r="E1147" s="85"/>
      <c r="F1147" s="107"/>
      <c r="G1147" s="108"/>
      <c r="H1147" s="81"/>
      <c r="I1147" s="81"/>
      <c r="J1147" s="102"/>
      <c r="K1147" s="83"/>
      <c r="L1147" s="82"/>
      <c r="M1147" s="83"/>
      <c r="N1147" s="84"/>
      <c r="O1147" s="100"/>
    </row>
    <row r="1148" spans="2:17" ht="12.9" customHeight="1">
      <c r="B1148" s="85"/>
      <c r="C1148" s="111"/>
      <c r="D1148" s="77"/>
      <c r="E1148" s="85"/>
      <c r="F1148" s="107"/>
      <c r="G1148" s="108"/>
      <c r="H1148" s="81"/>
      <c r="I1148" s="81"/>
      <c r="J1148" s="102"/>
      <c r="K1148" s="83"/>
      <c r="L1148" s="82"/>
      <c r="M1148" s="83"/>
      <c r="N1148" s="84"/>
      <c r="O1148" s="100"/>
    </row>
    <row r="1149" spans="2:17" ht="12.9" customHeight="1">
      <c r="B1149" s="85"/>
      <c r="C1149" s="111"/>
      <c r="D1149" s="77"/>
      <c r="E1149" s="85"/>
      <c r="F1149" s="107"/>
      <c r="G1149" s="108"/>
      <c r="H1149" s="81"/>
      <c r="I1149" s="81"/>
      <c r="J1149" s="102"/>
      <c r="K1149" s="83"/>
      <c r="L1149" s="82"/>
      <c r="M1149" s="83"/>
      <c r="N1149" s="84"/>
      <c r="O1149" s="100"/>
    </row>
    <row r="1150" spans="2:17" ht="12.9" customHeight="1">
      <c r="B1150" s="85"/>
      <c r="C1150" s="111"/>
      <c r="D1150" s="77"/>
      <c r="E1150" s="86"/>
      <c r="F1150" s="107"/>
      <c r="G1150" s="108"/>
      <c r="H1150" s="81"/>
      <c r="I1150" s="81"/>
      <c r="J1150" s="102"/>
      <c r="K1150" s="83"/>
      <c r="L1150" s="82"/>
      <c r="M1150" s="83"/>
      <c r="N1150" s="84"/>
      <c r="O1150" s="100"/>
      <c r="Q1150" s="299"/>
    </row>
    <row r="1151" spans="2:17" ht="12.9" customHeight="1">
      <c r="B1151" s="85"/>
      <c r="C1151" s="111"/>
      <c r="D1151" s="77"/>
      <c r="E1151" s="85" t="s">
        <v>370</v>
      </c>
      <c r="F1151" s="104" t="s">
        <v>371</v>
      </c>
      <c r="G1151" s="100"/>
      <c r="H1151" s="97"/>
      <c r="I1151" s="98"/>
      <c r="J1151" s="102"/>
      <c r="K1151" s="83"/>
      <c r="L1151" s="82"/>
      <c r="M1151" s="83"/>
      <c r="N1151" s="87"/>
      <c r="O1151" s="100"/>
      <c r="Q1151" s="298"/>
    </row>
    <row r="1152" spans="2:17" ht="12.9" customHeight="1">
      <c r="B1152" s="85"/>
      <c r="C1152" s="111"/>
      <c r="D1152" s="77"/>
      <c r="E1152" s="85"/>
      <c r="F1152" s="104"/>
      <c r="G1152" s="100"/>
      <c r="H1152" s="97"/>
      <c r="I1152" s="98"/>
      <c r="J1152" s="102"/>
      <c r="K1152" s="83"/>
      <c r="L1152" s="82"/>
      <c r="M1152" s="83"/>
      <c r="N1152" s="87"/>
      <c r="O1152" s="100"/>
      <c r="Q1152" s="298"/>
    </row>
    <row r="1153" spans="2:17" ht="12.9" customHeight="1">
      <c r="B1153" s="85"/>
      <c r="C1153" s="111"/>
      <c r="D1153" s="77"/>
      <c r="E1153" s="85"/>
      <c r="F1153" s="104"/>
      <c r="G1153" s="100"/>
      <c r="H1153" s="97"/>
      <c r="I1153" s="98"/>
      <c r="J1153" s="102"/>
      <c r="K1153" s="83"/>
      <c r="L1153" s="82"/>
      <c r="M1153" s="83"/>
      <c r="N1153" s="87"/>
      <c r="O1153" s="100"/>
      <c r="Q1153" s="298"/>
    </row>
    <row r="1154" spans="2:17" ht="12.9" customHeight="1">
      <c r="B1154" s="85"/>
      <c r="C1154" s="111"/>
      <c r="D1154" s="77"/>
      <c r="E1154" s="85"/>
      <c r="F1154" s="104"/>
      <c r="G1154" s="100"/>
      <c r="H1154" s="97"/>
      <c r="I1154" s="98"/>
      <c r="J1154" s="102"/>
      <c r="K1154" s="83"/>
      <c r="L1154" s="82"/>
      <c r="M1154" s="83"/>
      <c r="N1154" s="87"/>
      <c r="O1154" s="100"/>
      <c r="Q1154" s="298"/>
    </row>
    <row r="1155" spans="2:17" ht="12.9" customHeight="1">
      <c r="B1155" s="85"/>
      <c r="C1155" s="111"/>
      <c r="D1155" s="77"/>
      <c r="E1155" s="85"/>
      <c r="F1155" s="104"/>
      <c r="G1155" s="100"/>
      <c r="H1155" s="97"/>
      <c r="I1155" s="98"/>
      <c r="J1155" s="102"/>
      <c r="K1155" s="83"/>
      <c r="L1155" s="82"/>
      <c r="M1155" s="83"/>
      <c r="N1155" s="87"/>
      <c r="O1155" s="100"/>
      <c r="Q1155" s="298"/>
    </row>
    <row r="1156" spans="2:17" ht="13.5" customHeight="1" thickBot="1">
      <c r="B1156" s="85"/>
      <c r="C1156" s="112"/>
      <c r="D1156" s="89"/>
      <c r="E1156" s="88"/>
      <c r="F1156" s="105"/>
      <c r="G1156" s="106"/>
      <c r="H1156" s="99"/>
      <c r="I1156" s="99"/>
      <c r="J1156" s="103"/>
      <c r="K1156" s="90"/>
      <c r="L1156" s="91"/>
      <c r="M1156" s="90"/>
      <c r="N1156" s="92"/>
      <c r="O1156" s="101"/>
    </row>
    <row r="1157" spans="2:17" ht="12.9" customHeight="1" thickTop="1">
      <c r="B1157" s="79" t="s">
        <v>372</v>
      </c>
      <c r="C1157" s="110">
        <v>96</v>
      </c>
      <c r="D1157" s="80" t="s">
        <v>161</v>
      </c>
      <c r="E1157" s="79" t="s">
        <v>369</v>
      </c>
      <c r="F1157" s="107"/>
      <c r="G1157" s="108"/>
      <c r="H1157" s="81"/>
      <c r="I1157" s="81"/>
      <c r="J1157" s="102"/>
      <c r="K1157" s="83"/>
      <c r="L1157" s="82"/>
      <c r="M1157" s="83"/>
      <c r="N1157" s="84"/>
      <c r="O1157" s="100"/>
    </row>
    <row r="1158" spans="2:17" ht="12.9" customHeight="1">
      <c r="B1158" s="85"/>
      <c r="C1158" s="111"/>
      <c r="D1158" s="77"/>
      <c r="E1158" s="85"/>
      <c r="F1158" s="107"/>
      <c r="G1158" s="108"/>
      <c r="H1158" s="81"/>
      <c r="I1158" s="81"/>
      <c r="J1158" s="102"/>
      <c r="K1158" s="83"/>
      <c r="L1158" s="82"/>
      <c r="M1158" s="83"/>
      <c r="N1158" s="84"/>
      <c r="O1158" s="100"/>
    </row>
    <row r="1159" spans="2:17" ht="12.9" customHeight="1">
      <c r="B1159" s="85"/>
      <c r="C1159" s="111"/>
      <c r="D1159" s="77"/>
      <c r="E1159" s="85"/>
      <c r="F1159" s="107"/>
      <c r="G1159" s="108"/>
      <c r="H1159" s="81"/>
      <c r="I1159" s="81"/>
      <c r="J1159" s="102"/>
      <c r="K1159" s="83"/>
      <c r="L1159" s="82"/>
      <c r="M1159" s="83"/>
      <c r="N1159" s="84"/>
      <c r="O1159" s="100"/>
    </row>
    <row r="1160" spans="2:17" ht="12.9" customHeight="1">
      <c r="B1160" s="85"/>
      <c r="C1160" s="111"/>
      <c r="D1160" s="77"/>
      <c r="E1160" s="85"/>
      <c r="F1160" s="107"/>
      <c r="G1160" s="108"/>
      <c r="H1160" s="81"/>
      <c r="I1160" s="81"/>
      <c r="J1160" s="102"/>
      <c r="K1160" s="83"/>
      <c r="L1160" s="82"/>
      <c r="M1160" s="83"/>
      <c r="N1160" s="84"/>
      <c r="O1160" s="100"/>
    </row>
    <row r="1161" spans="2:17" ht="12.9" customHeight="1">
      <c r="B1161" s="85"/>
      <c r="C1161" s="111"/>
      <c r="D1161" s="77"/>
      <c r="E1161" s="85"/>
      <c r="F1161" s="107"/>
      <c r="G1161" s="108"/>
      <c r="H1161" s="81"/>
      <c r="I1161" s="81"/>
      <c r="J1161" s="102"/>
      <c r="K1161" s="83"/>
      <c r="L1161" s="82"/>
      <c r="M1161" s="83"/>
      <c r="N1161" s="84"/>
      <c r="O1161" s="100"/>
    </row>
    <row r="1162" spans="2:17" ht="12.9" customHeight="1">
      <c r="B1162" s="85"/>
      <c r="C1162" s="111"/>
      <c r="D1162" s="77"/>
      <c r="E1162" s="86"/>
      <c r="F1162" s="107"/>
      <c r="G1162" s="108"/>
      <c r="H1162" s="81"/>
      <c r="I1162" s="81"/>
      <c r="J1162" s="102"/>
      <c r="K1162" s="83"/>
      <c r="L1162" s="82"/>
      <c r="M1162" s="83"/>
      <c r="N1162" s="84"/>
      <c r="O1162" s="100"/>
      <c r="Q1162" s="299"/>
    </row>
    <row r="1163" spans="2:17" ht="12.9" customHeight="1">
      <c r="B1163" s="85"/>
      <c r="C1163" s="111"/>
      <c r="D1163" s="77"/>
      <c r="E1163" s="85" t="s">
        <v>370</v>
      </c>
      <c r="F1163" s="104" t="s">
        <v>371</v>
      </c>
      <c r="G1163" s="100"/>
      <c r="H1163" s="97"/>
      <c r="I1163" s="98"/>
      <c r="J1163" s="102"/>
      <c r="K1163" s="83"/>
      <c r="L1163" s="82"/>
      <c r="M1163" s="83"/>
      <c r="N1163" s="87"/>
      <c r="O1163" s="100"/>
      <c r="Q1163" s="298"/>
    </row>
    <row r="1164" spans="2:17" ht="12.9" customHeight="1">
      <c r="B1164" s="85"/>
      <c r="C1164" s="111"/>
      <c r="D1164" s="77"/>
      <c r="E1164" s="85"/>
      <c r="F1164" s="104"/>
      <c r="G1164" s="100"/>
      <c r="H1164" s="97"/>
      <c r="I1164" s="98"/>
      <c r="J1164" s="102"/>
      <c r="K1164" s="83"/>
      <c r="L1164" s="82"/>
      <c r="M1164" s="83"/>
      <c r="N1164" s="87"/>
      <c r="O1164" s="100"/>
      <c r="Q1164" s="298"/>
    </row>
    <row r="1165" spans="2:17" ht="12.9" customHeight="1">
      <c r="B1165" s="85"/>
      <c r="C1165" s="111"/>
      <c r="D1165" s="77"/>
      <c r="E1165" s="85"/>
      <c r="F1165" s="104"/>
      <c r="G1165" s="100"/>
      <c r="H1165" s="97"/>
      <c r="I1165" s="98"/>
      <c r="J1165" s="102"/>
      <c r="K1165" s="83"/>
      <c r="L1165" s="82"/>
      <c r="M1165" s="83"/>
      <c r="N1165" s="87"/>
      <c r="O1165" s="100"/>
      <c r="Q1165" s="298"/>
    </row>
    <row r="1166" spans="2:17" ht="12.9" customHeight="1">
      <c r="B1166" s="85"/>
      <c r="C1166" s="111"/>
      <c r="D1166" s="77"/>
      <c r="E1166" s="85"/>
      <c r="F1166" s="104"/>
      <c r="G1166" s="100"/>
      <c r="H1166" s="97"/>
      <c r="I1166" s="98"/>
      <c r="J1166" s="102"/>
      <c r="K1166" s="83"/>
      <c r="L1166" s="82"/>
      <c r="M1166" s="83"/>
      <c r="N1166" s="87"/>
      <c r="O1166" s="100"/>
      <c r="Q1166" s="298"/>
    </row>
    <row r="1167" spans="2:17" ht="12.9" customHeight="1">
      <c r="B1167" s="85"/>
      <c r="C1167" s="111"/>
      <c r="D1167" s="77"/>
      <c r="E1167" s="85"/>
      <c r="F1167" s="104"/>
      <c r="G1167" s="100"/>
      <c r="H1167" s="97"/>
      <c r="I1167" s="98"/>
      <c r="J1167" s="102"/>
      <c r="K1167" s="83"/>
      <c r="L1167" s="82"/>
      <c r="M1167" s="83"/>
      <c r="N1167" s="87"/>
      <c r="O1167" s="100"/>
      <c r="Q1167" s="298"/>
    </row>
    <row r="1168" spans="2:17" ht="13.5" customHeight="1" thickBot="1">
      <c r="B1168" s="85"/>
      <c r="C1168" s="112"/>
      <c r="D1168" s="89"/>
      <c r="E1168" s="88"/>
      <c r="F1168" s="105"/>
      <c r="G1168" s="106"/>
      <c r="H1168" s="99"/>
      <c r="I1168" s="99"/>
      <c r="J1168" s="103"/>
      <c r="K1168" s="90"/>
      <c r="L1168" s="91"/>
      <c r="M1168" s="90"/>
      <c r="N1168" s="92"/>
      <c r="O1168" s="101"/>
    </row>
    <row r="1169" spans="2:17" ht="12.9" customHeight="1" thickTop="1">
      <c r="B1169" s="79" t="s">
        <v>372</v>
      </c>
      <c r="C1169" s="110">
        <v>97</v>
      </c>
      <c r="D1169" s="80" t="s">
        <v>162</v>
      </c>
      <c r="E1169" s="79" t="s">
        <v>369</v>
      </c>
      <c r="F1169" s="107"/>
      <c r="G1169" s="108"/>
      <c r="H1169" s="81"/>
      <c r="I1169" s="81"/>
      <c r="J1169" s="102"/>
      <c r="K1169" s="83"/>
      <c r="L1169" s="82"/>
      <c r="M1169" s="83"/>
      <c r="N1169" s="84"/>
      <c r="O1169" s="100"/>
    </row>
    <row r="1170" spans="2:17" ht="12.9" customHeight="1">
      <c r="B1170" s="85"/>
      <c r="C1170" s="111"/>
      <c r="D1170" s="77"/>
      <c r="E1170" s="85"/>
      <c r="F1170" s="107"/>
      <c r="G1170" s="108"/>
      <c r="H1170" s="81"/>
      <c r="I1170" s="81"/>
      <c r="J1170" s="102"/>
      <c r="K1170" s="83"/>
      <c r="L1170" s="82"/>
      <c r="M1170" s="83"/>
      <c r="N1170" s="84"/>
      <c r="O1170" s="100"/>
    </row>
    <row r="1171" spans="2:17" ht="12.9" customHeight="1">
      <c r="B1171" s="85"/>
      <c r="C1171" s="111"/>
      <c r="D1171" s="77"/>
      <c r="E1171" s="85"/>
      <c r="F1171" s="107"/>
      <c r="G1171" s="108"/>
      <c r="H1171" s="81"/>
      <c r="I1171" s="81"/>
      <c r="J1171" s="102"/>
      <c r="K1171" s="83"/>
      <c r="L1171" s="82"/>
      <c r="M1171" s="83"/>
      <c r="N1171" s="84"/>
      <c r="O1171" s="100"/>
    </row>
    <row r="1172" spans="2:17" ht="12.9" customHeight="1">
      <c r="B1172" s="85"/>
      <c r="C1172" s="111"/>
      <c r="D1172" s="77"/>
      <c r="E1172" s="85"/>
      <c r="F1172" s="107"/>
      <c r="G1172" s="108"/>
      <c r="H1172" s="81"/>
      <c r="I1172" s="81"/>
      <c r="J1172" s="102"/>
      <c r="K1172" s="83"/>
      <c r="L1172" s="82"/>
      <c r="M1172" s="83"/>
      <c r="N1172" s="84"/>
      <c r="O1172" s="100"/>
    </row>
    <row r="1173" spans="2:17" ht="12.9" customHeight="1">
      <c r="B1173" s="85"/>
      <c r="C1173" s="111"/>
      <c r="D1173" s="77"/>
      <c r="E1173" s="85"/>
      <c r="F1173" s="107"/>
      <c r="G1173" s="108"/>
      <c r="H1173" s="81"/>
      <c r="I1173" s="81"/>
      <c r="J1173" s="102"/>
      <c r="K1173" s="83"/>
      <c r="L1173" s="82"/>
      <c r="M1173" s="83"/>
      <c r="N1173" s="84"/>
      <c r="O1173" s="100"/>
    </row>
    <row r="1174" spans="2:17" ht="12.9" customHeight="1">
      <c r="B1174" s="85"/>
      <c r="C1174" s="111"/>
      <c r="D1174" s="77"/>
      <c r="E1174" s="86"/>
      <c r="F1174" s="107"/>
      <c r="G1174" s="108"/>
      <c r="H1174" s="81"/>
      <c r="I1174" s="81"/>
      <c r="J1174" s="102"/>
      <c r="K1174" s="83"/>
      <c r="L1174" s="82"/>
      <c r="M1174" s="83"/>
      <c r="N1174" s="84"/>
      <c r="O1174" s="100"/>
      <c r="Q1174" s="299"/>
    </row>
    <row r="1175" spans="2:17" ht="12.9" customHeight="1">
      <c r="B1175" s="85"/>
      <c r="C1175" s="111"/>
      <c r="D1175" s="77"/>
      <c r="E1175" s="85" t="s">
        <v>370</v>
      </c>
      <c r="F1175" s="104" t="s">
        <v>371</v>
      </c>
      <c r="G1175" s="100"/>
      <c r="H1175" s="97"/>
      <c r="I1175" s="98"/>
      <c r="J1175" s="102"/>
      <c r="K1175" s="83"/>
      <c r="L1175" s="82"/>
      <c r="M1175" s="83"/>
      <c r="N1175" s="87"/>
      <c r="O1175" s="100"/>
      <c r="Q1175" s="298"/>
    </row>
    <row r="1176" spans="2:17" ht="12.9" customHeight="1">
      <c r="B1176" s="85"/>
      <c r="C1176" s="111"/>
      <c r="D1176" s="77"/>
      <c r="E1176" s="85"/>
      <c r="F1176" s="104"/>
      <c r="G1176" s="100"/>
      <c r="H1176" s="97"/>
      <c r="I1176" s="98"/>
      <c r="J1176" s="102"/>
      <c r="K1176" s="83"/>
      <c r="L1176" s="82"/>
      <c r="M1176" s="83"/>
      <c r="N1176" s="87"/>
      <c r="O1176" s="100"/>
      <c r="Q1176" s="298"/>
    </row>
    <row r="1177" spans="2:17" ht="12.9" customHeight="1">
      <c r="B1177" s="85"/>
      <c r="C1177" s="111"/>
      <c r="D1177" s="77"/>
      <c r="E1177" s="85"/>
      <c r="F1177" s="104" t="s">
        <v>379</v>
      </c>
      <c r="G1177" s="100"/>
      <c r="H1177" s="97"/>
      <c r="I1177" s="98"/>
      <c r="J1177" s="102"/>
      <c r="K1177" s="83"/>
      <c r="L1177" s="82"/>
      <c r="M1177" s="83"/>
      <c r="N1177" s="87"/>
      <c r="O1177" s="100"/>
      <c r="Q1177" s="298"/>
    </row>
    <row r="1178" spans="2:17" ht="12.9" customHeight="1">
      <c r="B1178" s="85"/>
      <c r="C1178" s="111"/>
      <c r="D1178" s="77"/>
      <c r="E1178" s="85"/>
      <c r="F1178" s="104"/>
      <c r="G1178" s="100"/>
      <c r="H1178" s="97"/>
      <c r="I1178" s="98"/>
      <c r="J1178" s="102"/>
      <c r="K1178" s="83"/>
      <c r="L1178" s="82"/>
      <c r="M1178" s="83"/>
      <c r="N1178" s="87"/>
      <c r="O1178" s="100"/>
      <c r="Q1178" s="298"/>
    </row>
    <row r="1179" spans="2:17" ht="12.9" customHeight="1">
      <c r="B1179" s="85"/>
      <c r="C1179" s="111"/>
      <c r="D1179" s="77"/>
      <c r="E1179" s="85"/>
      <c r="F1179" s="104"/>
      <c r="G1179" s="100"/>
      <c r="H1179" s="97"/>
      <c r="I1179" s="98"/>
      <c r="J1179" s="102"/>
      <c r="K1179" s="83"/>
      <c r="L1179" s="82"/>
      <c r="M1179" s="83"/>
      <c r="N1179" s="87"/>
      <c r="O1179" s="100"/>
      <c r="Q1179" s="298"/>
    </row>
    <row r="1180" spans="2:17" ht="13.5" customHeight="1" thickBot="1">
      <c r="B1180" s="85"/>
      <c r="C1180" s="112"/>
      <c r="D1180" s="89"/>
      <c r="E1180" s="88"/>
      <c r="F1180" s="105"/>
      <c r="G1180" s="106"/>
      <c r="H1180" s="99"/>
      <c r="I1180" s="99"/>
      <c r="J1180" s="103"/>
      <c r="K1180" s="90"/>
      <c r="L1180" s="91"/>
      <c r="M1180" s="90"/>
      <c r="N1180" s="92"/>
      <c r="O1180" s="101"/>
    </row>
    <row r="1181" spans="2:17" ht="12.9" customHeight="1" thickTop="1">
      <c r="B1181" s="79" t="s">
        <v>372</v>
      </c>
      <c r="C1181" s="110">
        <v>98</v>
      </c>
      <c r="D1181" s="80" t="s">
        <v>163</v>
      </c>
      <c r="E1181" s="79" t="s">
        <v>369</v>
      </c>
      <c r="F1181" s="107"/>
      <c r="G1181" s="108"/>
      <c r="H1181" s="81"/>
      <c r="I1181" s="81"/>
      <c r="J1181" s="102"/>
      <c r="K1181" s="83"/>
      <c r="L1181" s="82"/>
      <c r="M1181" s="83"/>
      <c r="N1181" s="84"/>
      <c r="O1181" s="100"/>
    </row>
    <row r="1182" spans="2:17" ht="12.9" customHeight="1">
      <c r="B1182" s="85"/>
      <c r="C1182" s="111"/>
      <c r="D1182" s="77"/>
      <c r="E1182" s="85"/>
      <c r="F1182" s="107"/>
      <c r="G1182" s="108"/>
      <c r="H1182" s="81"/>
      <c r="I1182" s="81"/>
      <c r="J1182" s="102"/>
      <c r="K1182" s="83"/>
      <c r="L1182" s="82"/>
      <c r="M1182" s="83"/>
      <c r="N1182" s="84"/>
      <c r="O1182" s="100"/>
    </row>
    <row r="1183" spans="2:17" ht="12.9" customHeight="1">
      <c r="B1183" s="85"/>
      <c r="C1183" s="111"/>
      <c r="D1183" s="77"/>
      <c r="E1183" s="85"/>
      <c r="F1183" s="107"/>
      <c r="G1183" s="108"/>
      <c r="H1183" s="81"/>
      <c r="I1183" s="81"/>
      <c r="J1183" s="102"/>
      <c r="K1183" s="83"/>
      <c r="L1183" s="82"/>
      <c r="M1183" s="83"/>
      <c r="N1183" s="84"/>
      <c r="O1183" s="100"/>
    </row>
    <row r="1184" spans="2:17" ht="12.9" customHeight="1">
      <c r="B1184" s="85"/>
      <c r="C1184" s="111"/>
      <c r="D1184" s="77"/>
      <c r="E1184" s="85"/>
      <c r="F1184" s="107"/>
      <c r="G1184" s="108"/>
      <c r="H1184" s="81"/>
      <c r="I1184" s="81"/>
      <c r="J1184" s="102"/>
      <c r="K1184" s="83"/>
      <c r="L1184" s="82"/>
      <c r="M1184" s="83"/>
      <c r="N1184" s="84"/>
      <c r="O1184" s="100"/>
    </row>
    <row r="1185" spans="2:17" ht="12.9" customHeight="1">
      <c r="B1185" s="85"/>
      <c r="C1185" s="111"/>
      <c r="D1185" s="77"/>
      <c r="E1185" s="85"/>
      <c r="F1185" s="107"/>
      <c r="G1185" s="108"/>
      <c r="H1185" s="81"/>
      <c r="I1185" s="81"/>
      <c r="J1185" s="102"/>
      <c r="K1185" s="83"/>
      <c r="L1185" s="82"/>
      <c r="M1185" s="83"/>
      <c r="N1185" s="84"/>
      <c r="O1185" s="100"/>
    </row>
    <row r="1186" spans="2:17" ht="12.9" customHeight="1">
      <c r="B1186" s="85"/>
      <c r="C1186" s="111"/>
      <c r="D1186" s="77"/>
      <c r="E1186" s="86"/>
      <c r="F1186" s="107"/>
      <c r="G1186" s="108"/>
      <c r="H1186" s="81"/>
      <c r="I1186" s="81"/>
      <c r="J1186" s="102"/>
      <c r="K1186" s="83"/>
      <c r="L1186" s="82"/>
      <c r="M1186" s="83"/>
      <c r="N1186" s="84"/>
      <c r="O1186" s="100"/>
      <c r="Q1186" s="299"/>
    </row>
    <row r="1187" spans="2:17" ht="12.9" customHeight="1">
      <c r="B1187" s="85"/>
      <c r="C1187" s="111"/>
      <c r="D1187" s="77"/>
      <c r="E1187" s="85" t="s">
        <v>370</v>
      </c>
      <c r="F1187" s="104" t="s">
        <v>371</v>
      </c>
      <c r="G1187" s="100"/>
      <c r="H1187" s="97"/>
      <c r="I1187" s="98"/>
      <c r="J1187" s="102"/>
      <c r="K1187" s="83"/>
      <c r="L1187" s="82"/>
      <c r="M1187" s="83"/>
      <c r="N1187" s="87"/>
      <c r="O1187" s="100"/>
      <c r="Q1187" s="298"/>
    </row>
    <row r="1188" spans="2:17" ht="12.9" customHeight="1">
      <c r="B1188" s="85"/>
      <c r="C1188" s="111"/>
      <c r="D1188" s="77"/>
      <c r="E1188" s="85"/>
      <c r="F1188" s="104"/>
      <c r="G1188" s="100"/>
      <c r="H1188" s="97"/>
      <c r="I1188" s="98"/>
      <c r="J1188" s="102"/>
      <c r="K1188" s="83"/>
      <c r="L1188" s="82"/>
      <c r="M1188" s="83"/>
      <c r="N1188" s="87"/>
      <c r="O1188" s="100"/>
      <c r="Q1188" s="298"/>
    </row>
    <row r="1189" spans="2:17" ht="12.9" customHeight="1">
      <c r="B1189" s="85"/>
      <c r="C1189" s="111"/>
      <c r="D1189" s="77"/>
      <c r="E1189" s="85"/>
      <c r="F1189" s="104" t="s">
        <v>379</v>
      </c>
      <c r="G1189" s="100"/>
      <c r="H1189" s="97"/>
      <c r="I1189" s="98"/>
      <c r="J1189" s="102"/>
      <c r="K1189" s="83"/>
      <c r="L1189" s="82"/>
      <c r="M1189" s="83"/>
      <c r="N1189" s="87"/>
      <c r="O1189" s="100"/>
      <c r="Q1189" s="298"/>
    </row>
    <row r="1190" spans="2:17" ht="12.9" customHeight="1">
      <c r="B1190" s="85"/>
      <c r="C1190" s="111"/>
      <c r="D1190" s="77"/>
      <c r="E1190" s="85"/>
      <c r="F1190" s="104"/>
      <c r="G1190" s="100"/>
      <c r="H1190" s="97"/>
      <c r="I1190" s="98"/>
      <c r="J1190" s="102"/>
      <c r="K1190" s="83"/>
      <c r="L1190" s="82"/>
      <c r="M1190" s="83"/>
      <c r="N1190" s="87"/>
      <c r="O1190" s="100"/>
      <c r="Q1190" s="298"/>
    </row>
    <row r="1191" spans="2:17" ht="12.9" customHeight="1">
      <c r="B1191" s="85"/>
      <c r="C1191" s="111"/>
      <c r="D1191" s="77"/>
      <c r="E1191" s="85"/>
      <c r="F1191" s="104"/>
      <c r="G1191" s="100"/>
      <c r="H1191" s="97"/>
      <c r="I1191" s="98"/>
      <c r="J1191" s="102"/>
      <c r="K1191" s="83"/>
      <c r="L1191" s="82"/>
      <c r="M1191" s="83"/>
      <c r="N1191" s="87"/>
      <c r="O1191" s="100"/>
      <c r="Q1191" s="298"/>
    </row>
    <row r="1192" spans="2:17" ht="13.5" customHeight="1" thickBot="1">
      <c r="B1192" s="85"/>
      <c r="C1192" s="112"/>
      <c r="D1192" s="89"/>
      <c r="E1192" s="88"/>
      <c r="F1192" s="105"/>
      <c r="G1192" s="106"/>
      <c r="H1192" s="99"/>
      <c r="I1192" s="99"/>
      <c r="J1192" s="103"/>
      <c r="K1192" s="90"/>
      <c r="L1192" s="91"/>
      <c r="M1192" s="90"/>
      <c r="N1192" s="92"/>
      <c r="O1192" s="101"/>
    </row>
    <row r="1193" spans="2:17" ht="12.9" customHeight="1" thickTop="1">
      <c r="B1193" s="79" t="s">
        <v>372</v>
      </c>
      <c r="C1193" s="110">
        <v>99</v>
      </c>
      <c r="D1193" s="80" t="s">
        <v>164</v>
      </c>
      <c r="E1193" s="79" t="s">
        <v>369</v>
      </c>
      <c r="F1193" s="107"/>
      <c r="G1193" s="108"/>
      <c r="H1193" s="81"/>
      <c r="I1193" s="81"/>
      <c r="J1193" s="102"/>
      <c r="K1193" s="83"/>
      <c r="L1193" s="82"/>
      <c r="M1193" s="83"/>
      <c r="N1193" s="84"/>
      <c r="O1193" s="100"/>
    </row>
    <row r="1194" spans="2:17" ht="12.9" customHeight="1">
      <c r="B1194" s="85"/>
      <c r="C1194" s="111"/>
      <c r="D1194" s="77"/>
      <c r="E1194" s="85"/>
      <c r="F1194" s="107"/>
      <c r="G1194" s="108"/>
      <c r="H1194" s="81"/>
      <c r="I1194" s="81"/>
      <c r="J1194" s="102"/>
      <c r="K1194" s="83"/>
      <c r="L1194" s="82"/>
      <c r="M1194" s="83"/>
      <c r="N1194" s="84"/>
      <c r="O1194" s="100"/>
    </row>
    <row r="1195" spans="2:17" ht="12.9" customHeight="1">
      <c r="B1195" s="85"/>
      <c r="C1195" s="111"/>
      <c r="D1195" s="77"/>
      <c r="E1195" s="85"/>
      <c r="F1195" s="107"/>
      <c r="G1195" s="108"/>
      <c r="H1195" s="81"/>
      <c r="I1195" s="81"/>
      <c r="J1195" s="102"/>
      <c r="K1195" s="83"/>
      <c r="L1195" s="82"/>
      <c r="M1195" s="83"/>
      <c r="N1195" s="84"/>
      <c r="O1195" s="100"/>
    </row>
    <row r="1196" spans="2:17" ht="12.9" customHeight="1">
      <c r="B1196" s="85"/>
      <c r="C1196" s="111"/>
      <c r="D1196" s="77"/>
      <c r="E1196" s="85"/>
      <c r="F1196" s="107"/>
      <c r="G1196" s="108"/>
      <c r="H1196" s="81"/>
      <c r="I1196" s="81"/>
      <c r="J1196" s="102"/>
      <c r="K1196" s="83"/>
      <c r="L1196" s="82"/>
      <c r="M1196" s="83"/>
      <c r="N1196" s="84"/>
      <c r="O1196" s="100"/>
    </row>
    <row r="1197" spans="2:17" ht="12.9" customHeight="1">
      <c r="B1197" s="85"/>
      <c r="C1197" s="111"/>
      <c r="D1197" s="77"/>
      <c r="E1197" s="85"/>
      <c r="F1197" s="107"/>
      <c r="G1197" s="108"/>
      <c r="H1197" s="81"/>
      <c r="I1197" s="81"/>
      <c r="J1197" s="102"/>
      <c r="K1197" s="83"/>
      <c r="L1197" s="82"/>
      <c r="M1197" s="83"/>
      <c r="N1197" s="84"/>
      <c r="O1197" s="100"/>
    </row>
    <row r="1198" spans="2:17" ht="12.9" customHeight="1">
      <c r="B1198" s="85"/>
      <c r="C1198" s="111"/>
      <c r="D1198" s="77"/>
      <c r="E1198" s="86"/>
      <c r="F1198" s="107"/>
      <c r="G1198" s="108"/>
      <c r="H1198" s="81"/>
      <c r="I1198" s="81"/>
      <c r="J1198" s="102"/>
      <c r="K1198" s="83"/>
      <c r="L1198" s="82"/>
      <c r="M1198" s="83"/>
      <c r="N1198" s="84"/>
      <c r="O1198" s="100"/>
      <c r="Q1198" s="299"/>
    </row>
    <row r="1199" spans="2:17" ht="12.9" customHeight="1">
      <c r="B1199" s="85"/>
      <c r="C1199" s="111"/>
      <c r="D1199" s="77"/>
      <c r="E1199" s="85" t="s">
        <v>370</v>
      </c>
      <c r="F1199" s="104" t="s">
        <v>371</v>
      </c>
      <c r="G1199" s="100"/>
      <c r="H1199" s="97"/>
      <c r="I1199" s="98"/>
      <c r="J1199" s="102"/>
      <c r="K1199" s="83"/>
      <c r="L1199" s="82"/>
      <c r="M1199" s="83"/>
      <c r="N1199" s="87"/>
      <c r="O1199" s="100"/>
      <c r="Q1199" s="298"/>
    </row>
    <row r="1200" spans="2:17" ht="12.9" customHeight="1">
      <c r="B1200" s="85"/>
      <c r="C1200" s="111"/>
      <c r="D1200" s="77"/>
      <c r="E1200" s="85"/>
      <c r="F1200" s="104"/>
      <c r="G1200" s="100"/>
      <c r="H1200" s="97"/>
      <c r="I1200" s="98"/>
      <c r="J1200" s="102"/>
      <c r="K1200" s="83"/>
      <c r="L1200" s="82"/>
      <c r="M1200" s="83"/>
      <c r="N1200" s="87"/>
      <c r="O1200" s="100"/>
      <c r="Q1200" s="298"/>
    </row>
    <row r="1201" spans="2:17" ht="12.9" customHeight="1">
      <c r="B1201" s="85"/>
      <c r="C1201" s="111"/>
      <c r="D1201" s="77"/>
      <c r="E1201" s="85"/>
      <c r="F1201" s="104" t="s">
        <v>379</v>
      </c>
      <c r="G1201" s="100"/>
      <c r="H1201" s="97"/>
      <c r="I1201" s="98"/>
      <c r="J1201" s="102"/>
      <c r="K1201" s="83"/>
      <c r="L1201" s="82"/>
      <c r="M1201" s="83"/>
      <c r="N1201" s="87"/>
      <c r="O1201" s="100"/>
      <c r="Q1201" s="298"/>
    </row>
    <row r="1202" spans="2:17" ht="12.9" customHeight="1">
      <c r="B1202" s="85"/>
      <c r="C1202" s="111"/>
      <c r="D1202" s="77"/>
      <c r="E1202" s="85"/>
      <c r="F1202" s="104"/>
      <c r="G1202" s="100"/>
      <c r="H1202" s="97"/>
      <c r="I1202" s="98"/>
      <c r="J1202" s="102"/>
      <c r="K1202" s="83"/>
      <c r="L1202" s="82"/>
      <c r="M1202" s="83"/>
      <c r="N1202" s="87"/>
      <c r="O1202" s="100"/>
      <c r="Q1202" s="298"/>
    </row>
    <row r="1203" spans="2:17" ht="12.9" customHeight="1">
      <c r="B1203" s="85"/>
      <c r="C1203" s="111"/>
      <c r="D1203" s="77"/>
      <c r="E1203" s="85"/>
      <c r="F1203" s="104"/>
      <c r="G1203" s="100"/>
      <c r="H1203" s="97"/>
      <c r="I1203" s="98"/>
      <c r="J1203" s="102"/>
      <c r="K1203" s="83"/>
      <c r="L1203" s="82"/>
      <c r="M1203" s="83"/>
      <c r="N1203" s="87"/>
      <c r="O1203" s="100"/>
      <c r="Q1203" s="298"/>
    </row>
    <row r="1204" spans="2:17" ht="13.5" customHeight="1" thickBot="1">
      <c r="B1204" s="85"/>
      <c r="C1204" s="112"/>
      <c r="D1204" s="89"/>
      <c r="E1204" s="88"/>
      <c r="F1204" s="105"/>
      <c r="G1204" s="106"/>
      <c r="H1204" s="99"/>
      <c r="I1204" s="99"/>
      <c r="J1204" s="103"/>
      <c r="K1204" s="90"/>
      <c r="L1204" s="91"/>
      <c r="M1204" s="90"/>
      <c r="N1204" s="92"/>
      <c r="O1204" s="101"/>
    </row>
    <row r="1205" spans="2:17" ht="12.9" customHeight="1" thickTop="1">
      <c r="B1205" s="79" t="s">
        <v>372</v>
      </c>
      <c r="C1205" s="110">
        <v>100</v>
      </c>
      <c r="D1205" s="80" t="s">
        <v>165</v>
      </c>
      <c r="E1205" s="79" t="s">
        <v>369</v>
      </c>
      <c r="F1205" s="107"/>
      <c r="G1205" s="108"/>
      <c r="H1205" s="81"/>
      <c r="I1205" s="81"/>
      <c r="J1205" s="102"/>
      <c r="K1205" s="83"/>
      <c r="L1205" s="82"/>
      <c r="M1205" s="83"/>
      <c r="N1205" s="84"/>
      <c r="O1205" s="100"/>
    </row>
    <row r="1206" spans="2:17" ht="12.9" customHeight="1">
      <c r="B1206" s="85"/>
      <c r="C1206" s="111"/>
      <c r="D1206" s="77"/>
      <c r="E1206" s="85"/>
      <c r="F1206" s="107"/>
      <c r="G1206" s="108"/>
      <c r="H1206" s="81"/>
      <c r="I1206" s="81"/>
      <c r="J1206" s="102"/>
      <c r="K1206" s="83"/>
      <c r="L1206" s="82"/>
      <c r="M1206" s="83"/>
      <c r="N1206" s="84"/>
      <c r="O1206" s="100"/>
    </row>
    <row r="1207" spans="2:17" ht="12.9" customHeight="1">
      <c r="B1207" s="85"/>
      <c r="C1207" s="111"/>
      <c r="D1207" s="77"/>
      <c r="E1207" s="85"/>
      <c r="F1207" s="107"/>
      <c r="G1207" s="108"/>
      <c r="H1207" s="81"/>
      <c r="I1207" s="81"/>
      <c r="J1207" s="102"/>
      <c r="K1207" s="83"/>
      <c r="L1207" s="82"/>
      <c r="M1207" s="83"/>
      <c r="N1207" s="84"/>
      <c r="O1207" s="100"/>
    </row>
    <row r="1208" spans="2:17" ht="12.9" customHeight="1">
      <c r="B1208" s="85"/>
      <c r="C1208" s="111"/>
      <c r="D1208" s="77"/>
      <c r="E1208" s="85"/>
      <c r="F1208" s="107"/>
      <c r="G1208" s="108"/>
      <c r="H1208" s="81"/>
      <c r="I1208" s="81"/>
      <c r="J1208" s="102"/>
      <c r="K1208" s="83"/>
      <c r="L1208" s="82"/>
      <c r="M1208" s="83"/>
      <c r="N1208" s="84"/>
      <c r="O1208" s="100"/>
    </row>
    <row r="1209" spans="2:17" ht="12.9" customHeight="1">
      <c r="B1209" s="85"/>
      <c r="C1209" s="111"/>
      <c r="D1209" s="77"/>
      <c r="E1209" s="85"/>
      <c r="F1209" s="107"/>
      <c r="G1209" s="108"/>
      <c r="H1209" s="81"/>
      <c r="I1209" s="81"/>
      <c r="J1209" s="102"/>
      <c r="K1209" s="83"/>
      <c r="L1209" s="82"/>
      <c r="M1209" s="83"/>
      <c r="N1209" s="84"/>
      <c r="O1209" s="100"/>
    </row>
    <row r="1210" spans="2:17" ht="12.9" customHeight="1">
      <c r="B1210" s="85"/>
      <c r="C1210" s="111"/>
      <c r="D1210" s="77"/>
      <c r="E1210" s="86"/>
      <c r="F1210" s="107"/>
      <c r="G1210" s="108"/>
      <c r="H1210" s="81"/>
      <c r="I1210" s="81"/>
      <c r="J1210" s="102"/>
      <c r="K1210" s="83"/>
      <c r="L1210" s="82"/>
      <c r="M1210" s="83"/>
      <c r="N1210" s="84"/>
      <c r="O1210" s="100"/>
      <c r="Q1210" s="299"/>
    </row>
    <row r="1211" spans="2:17" ht="12.9" customHeight="1">
      <c r="B1211" s="85"/>
      <c r="C1211" s="111"/>
      <c r="D1211" s="77"/>
      <c r="E1211" s="85" t="s">
        <v>370</v>
      </c>
      <c r="F1211" s="104" t="s">
        <v>371</v>
      </c>
      <c r="G1211" s="100"/>
      <c r="H1211" s="97"/>
      <c r="I1211" s="98"/>
      <c r="J1211" s="102"/>
      <c r="K1211" s="83"/>
      <c r="L1211" s="82"/>
      <c r="M1211" s="83"/>
      <c r="N1211" s="87"/>
      <c r="O1211" s="100"/>
      <c r="Q1211" s="298"/>
    </row>
    <row r="1212" spans="2:17" ht="12.9" customHeight="1">
      <c r="B1212" s="85"/>
      <c r="C1212" s="111"/>
      <c r="D1212" s="77"/>
      <c r="E1212" s="85"/>
      <c r="F1212" s="104"/>
      <c r="G1212" s="100"/>
      <c r="H1212" s="97"/>
      <c r="I1212" s="98"/>
      <c r="J1212" s="102"/>
      <c r="K1212" s="83"/>
      <c r="L1212" s="82"/>
      <c r="M1212" s="83"/>
      <c r="N1212" s="87"/>
      <c r="O1212" s="100"/>
      <c r="Q1212" s="298"/>
    </row>
    <row r="1213" spans="2:17" ht="12.9" customHeight="1">
      <c r="B1213" s="85"/>
      <c r="C1213" s="111"/>
      <c r="D1213" s="77"/>
      <c r="E1213" s="85"/>
      <c r="F1213" s="104" t="s">
        <v>379</v>
      </c>
      <c r="G1213" s="100"/>
      <c r="H1213" s="97"/>
      <c r="I1213" s="98"/>
      <c r="J1213" s="102"/>
      <c r="K1213" s="83"/>
      <c r="L1213" s="82"/>
      <c r="M1213" s="83"/>
      <c r="N1213" s="87"/>
      <c r="O1213" s="100"/>
      <c r="Q1213" s="298"/>
    </row>
    <row r="1214" spans="2:17" ht="12.9" customHeight="1">
      <c r="B1214" s="85"/>
      <c r="C1214" s="111"/>
      <c r="D1214" s="77"/>
      <c r="E1214" s="85"/>
      <c r="F1214" s="104"/>
      <c r="G1214" s="100"/>
      <c r="H1214" s="97"/>
      <c r="I1214" s="98"/>
      <c r="J1214" s="102"/>
      <c r="K1214" s="83"/>
      <c r="L1214" s="82"/>
      <c r="M1214" s="83"/>
      <c r="N1214" s="87"/>
      <c r="O1214" s="100"/>
      <c r="Q1214" s="298"/>
    </row>
    <row r="1215" spans="2:17" ht="12.9" customHeight="1">
      <c r="B1215" s="85"/>
      <c r="C1215" s="111"/>
      <c r="D1215" s="77"/>
      <c r="E1215" s="85"/>
      <c r="F1215" s="104"/>
      <c r="G1215" s="100"/>
      <c r="H1215" s="97"/>
      <c r="I1215" s="98"/>
      <c r="J1215" s="102"/>
      <c r="K1215" s="83"/>
      <c r="L1215" s="82"/>
      <c r="M1215" s="83"/>
      <c r="N1215" s="87"/>
      <c r="O1215" s="100"/>
      <c r="Q1215" s="298"/>
    </row>
    <row r="1216" spans="2:17" ht="13.5" customHeight="1" thickBot="1">
      <c r="B1216" s="85"/>
      <c r="C1216" s="112"/>
      <c r="D1216" s="89"/>
      <c r="E1216" s="88"/>
      <c r="F1216" s="105"/>
      <c r="G1216" s="106"/>
      <c r="H1216" s="99"/>
      <c r="I1216" s="99"/>
      <c r="J1216" s="103"/>
      <c r="K1216" s="90"/>
      <c r="L1216" s="91"/>
      <c r="M1216" s="90"/>
      <c r="N1216" s="92"/>
      <c r="O1216" s="101"/>
    </row>
    <row r="1217" spans="2:17" ht="12.9" customHeight="1" thickTop="1">
      <c r="B1217" s="79" t="s">
        <v>372</v>
      </c>
      <c r="C1217" s="110">
        <v>101</v>
      </c>
      <c r="D1217" s="80" t="s">
        <v>166</v>
      </c>
      <c r="E1217" s="79" t="s">
        <v>369</v>
      </c>
      <c r="F1217" s="107"/>
      <c r="G1217" s="108"/>
      <c r="H1217" s="81"/>
      <c r="I1217" s="81"/>
      <c r="J1217" s="102"/>
      <c r="K1217" s="83"/>
      <c r="L1217" s="82"/>
      <c r="M1217" s="83"/>
      <c r="N1217" s="84"/>
      <c r="O1217" s="100"/>
    </row>
    <row r="1218" spans="2:17" ht="12.9" customHeight="1">
      <c r="B1218" s="85"/>
      <c r="C1218" s="111"/>
      <c r="D1218" s="77"/>
      <c r="E1218" s="85"/>
      <c r="F1218" s="107"/>
      <c r="G1218" s="108"/>
      <c r="H1218" s="81"/>
      <c r="I1218" s="81"/>
      <c r="J1218" s="102"/>
      <c r="K1218" s="83"/>
      <c r="L1218" s="82"/>
      <c r="M1218" s="83"/>
      <c r="N1218" s="84"/>
      <c r="O1218" s="100"/>
    </row>
    <row r="1219" spans="2:17" ht="12.9" customHeight="1">
      <c r="B1219" s="85"/>
      <c r="C1219" s="111"/>
      <c r="D1219" s="77"/>
      <c r="E1219" s="85"/>
      <c r="F1219" s="107"/>
      <c r="G1219" s="108"/>
      <c r="H1219" s="81"/>
      <c r="I1219" s="81"/>
      <c r="J1219" s="102"/>
      <c r="K1219" s="83"/>
      <c r="L1219" s="82"/>
      <c r="M1219" s="83"/>
      <c r="N1219" s="84"/>
      <c r="O1219" s="100"/>
    </row>
    <row r="1220" spans="2:17" ht="12.9" customHeight="1">
      <c r="B1220" s="85"/>
      <c r="C1220" s="111"/>
      <c r="D1220" s="77"/>
      <c r="E1220" s="85"/>
      <c r="F1220" s="107"/>
      <c r="G1220" s="108"/>
      <c r="H1220" s="81"/>
      <c r="I1220" s="81"/>
      <c r="J1220" s="102"/>
      <c r="K1220" s="83"/>
      <c r="L1220" s="82"/>
      <c r="M1220" s="83"/>
      <c r="N1220" s="84"/>
      <c r="O1220" s="100"/>
    </row>
    <row r="1221" spans="2:17" ht="12.9" customHeight="1">
      <c r="B1221" s="85"/>
      <c r="C1221" s="111"/>
      <c r="D1221" s="77"/>
      <c r="E1221" s="85"/>
      <c r="F1221" s="107"/>
      <c r="G1221" s="108"/>
      <c r="H1221" s="81"/>
      <c r="I1221" s="81"/>
      <c r="J1221" s="102"/>
      <c r="K1221" s="83"/>
      <c r="L1221" s="82"/>
      <c r="M1221" s="83"/>
      <c r="N1221" s="84"/>
      <c r="O1221" s="100"/>
    </row>
    <row r="1222" spans="2:17" ht="12.9" customHeight="1">
      <c r="B1222" s="85"/>
      <c r="C1222" s="111"/>
      <c r="D1222" s="77"/>
      <c r="E1222" s="86"/>
      <c r="F1222" s="107"/>
      <c r="G1222" s="108"/>
      <c r="H1222" s="81"/>
      <c r="I1222" s="81"/>
      <c r="J1222" s="102"/>
      <c r="K1222" s="83"/>
      <c r="L1222" s="82"/>
      <c r="M1222" s="83"/>
      <c r="N1222" s="84"/>
      <c r="O1222" s="100"/>
      <c r="Q1222" s="299"/>
    </row>
    <row r="1223" spans="2:17" ht="12.9" customHeight="1">
      <c r="B1223" s="85"/>
      <c r="C1223" s="111"/>
      <c r="D1223" s="77"/>
      <c r="E1223" s="85" t="s">
        <v>370</v>
      </c>
      <c r="F1223" s="104" t="s">
        <v>371</v>
      </c>
      <c r="G1223" s="100"/>
      <c r="H1223" s="97"/>
      <c r="I1223" s="98"/>
      <c r="J1223" s="102"/>
      <c r="K1223" s="83"/>
      <c r="L1223" s="82"/>
      <c r="M1223" s="83"/>
      <c r="N1223" s="87"/>
      <c r="O1223" s="100"/>
      <c r="Q1223" s="298"/>
    </row>
    <row r="1224" spans="2:17" ht="12.9" customHeight="1">
      <c r="B1224" s="85"/>
      <c r="C1224" s="111"/>
      <c r="D1224" s="77"/>
      <c r="E1224" s="85"/>
      <c r="F1224" s="104"/>
      <c r="G1224" s="100"/>
      <c r="H1224" s="97"/>
      <c r="I1224" s="98"/>
      <c r="J1224" s="102"/>
      <c r="K1224" s="83"/>
      <c r="L1224" s="82"/>
      <c r="M1224" s="83"/>
      <c r="N1224" s="87"/>
      <c r="O1224" s="100"/>
      <c r="Q1224" s="298"/>
    </row>
    <row r="1225" spans="2:17" ht="12.9" customHeight="1">
      <c r="B1225" s="85"/>
      <c r="C1225" s="111"/>
      <c r="D1225" s="77"/>
      <c r="E1225" s="85"/>
      <c r="F1225" s="104"/>
      <c r="G1225" s="100"/>
      <c r="H1225" s="97"/>
      <c r="I1225" s="98"/>
      <c r="J1225" s="102"/>
      <c r="K1225" s="83"/>
      <c r="L1225" s="82"/>
      <c r="M1225" s="83"/>
      <c r="N1225" s="87"/>
      <c r="O1225" s="100"/>
      <c r="Q1225" s="298"/>
    </row>
    <row r="1226" spans="2:17" ht="12.9" customHeight="1">
      <c r="B1226" s="85"/>
      <c r="C1226" s="111"/>
      <c r="D1226" s="77"/>
      <c r="E1226" s="85"/>
      <c r="F1226" s="104"/>
      <c r="G1226" s="100"/>
      <c r="H1226" s="97"/>
      <c r="I1226" s="98"/>
      <c r="J1226" s="102"/>
      <c r="K1226" s="83"/>
      <c r="L1226" s="82"/>
      <c r="M1226" s="83"/>
      <c r="N1226" s="87"/>
      <c r="O1226" s="100"/>
      <c r="Q1226" s="298"/>
    </row>
    <row r="1227" spans="2:17" ht="12.9" customHeight="1">
      <c r="B1227" s="85"/>
      <c r="C1227" s="111"/>
      <c r="D1227" s="77"/>
      <c r="E1227" s="85"/>
      <c r="F1227" s="104"/>
      <c r="G1227" s="100"/>
      <c r="H1227" s="97"/>
      <c r="I1227" s="98"/>
      <c r="J1227" s="102"/>
      <c r="K1227" s="83"/>
      <c r="L1227" s="82"/>
      <c r="M1227" s="83"/>
      <c r="N1227" s="87"/>
      <c r="O1227" s="100"/>
      <c r="Q1227" s="298"/>
    </row>
    <row r="1228" spans="2:17" ht="13.5" customHeight="1" thickBot="1">
      <c r="B1228" s="85"/>
      <c r="C1228" s="112"/>
      <c r="D1228" s="89"/>
      <c r="E1228" s="88"/>
      <c r="F1228" s="105"/>
      <c r="G1228" s="106"/>
      <c r="H1228" s="99"/>
      <c r="I1228" s="99"/>
      <c r="J1228" s="103"/>
      <c r="K1228" s="90"/>
      <c r="L1228" s="91"/>
      <c r="M1228" s="90"/>
      <c r="N1228" s="92"/>
      <c r="O1228" s="101"/>
    </row>
    <row r="1229" spans="2:17" ht="12.9" customHeight="1" thickTop="1">
      <c r="B1229" s="79" t="s">
        <v>372</v>
      </c>
      <c r="C1229" s="110">
        <v>102</v>
      </c>
      <c r="D1229" s="80" t="s">
        <v>167</v>
      </c>
      <c r="E1229" s="79" t="s">
        <v>369</v>
      </c>
      <c r="F1229" s="107"/>
      <c r="G1229" s="108"/>
      <c r="H1229" s="81"/>
      <c r="I1229" s="81"/>
      <c r="J1229" s="102"/>
      <c r="K1229" s="83"/>
      <c r="L1229" s="82"/>
      <c r="M1229" s="83"/>
      <c r="N1229" s="84"/>
      <c r="O1229" s="100"/>
    </row>
    <row r="1230" spans="2:17" ht="12.9" customHeight="1">
      <c r="B1230" s="85"/>
      <c r="C1230" s="111"/>
      <c r="D1230" s="77"/>
      <c r="E1230" s="85"/>
      <c r="F1230" s="107"/>
      <c r="G1230" s="108"/>
      <c r="H1230" s="81"/>
      <c r="I1230" s="81"/>
      <c r="J1230" s="102"/>
      <c r="K1230" s="83"/>
      <c r="L1230" s="82"/>
      <c r="M1230" s="83"/>
      <c r="N1230" s="84"/>
      <c r="O1230" s="100"/>
    </row>
    <row r="1231" spans="2:17" ht="12.9" customHeight="1">
      <c r="B1231" s="85"/>
      <c r="C1231" s="111"/>
      <c r="D1231" s="77"/>
      <c r="E1231" s="85"/>
      <c r="F1231" s="107"/>
      <c r="G1231" s="108"/>
      <c r="H1231" s="81"/>
      <c r="I1231" s="81"/>
      <c r="J1231" s="102"/>
      <c r="K1231" s="83"/>
      <c r="L1231" s="82"/>
      <c r="M1231" s="83"/>
      <c r="N1231" s="84"/>
      <c r="O1231" s="100"/>
    </row>
    <row r="1232" spans="2:17" ht="12.9" customHeight="1">
      <c r="B1232" s="85"/>
      <c r="C1232" s="111"/>
      <c r="D1232" s="77"/>
      <c r="E1232" s="85"/>
      <c r="F1232" s="107"/>
      <c r="G1232" s="108"/>
      <c r="H1232" s="81"/>
      <c r="I1232" s="81"/>
      <c r="J1232" s="102"/>
      <c r="K1232" s="83"/>
      <c r="L1232" s="82"/>
      <c r="M1232" s="83"/>
      <c r="N1232" s="84"/>
      <c r="O1232" s="100"/>
    </row>
    <row r="1233" spans="2:17" ht="12.9" customHeight="1">
      <c r="B1233" s="85"/>
      <c r="C1233" s="111"/>
      <c r="D1233" s="77"/>
      <c r="E1233" s="85"/>
      <c r="F1233" s="107"/>
      <c r="G1233" s="108"/>
      <c r="H1233" s="81"/>
      <c r="I1233" s="81"/>
      <c r="J1233" s="102"/>
      <c r="K1233" s="83"/>
      <c r="L1233" s="82"/>
      <c r="M1233" s="83"/>
      <c r="N1233" s="84"/>
      <c r="O1233" s="100"/>
    </row>
    <row r="1234" spans="2:17" ht="12.9" customHeight="1">
      <c r="B1234" s="85"/>
      <c r="C1234" s="111"/>
      <c r="D1234" s="77"/>
      <c r="E1234" s="86"/>
      <c r="F1234" s="107"/>
      <c r="G1234" s="108"/>
      <c r="H1234" s="81"/>
      <c r="I1234" s="81"/>
      <c r="J1234" s="102"/>
      <c r="K1234" s="83"/>
      <c r="L1234" s="82"/>
      <c r="M1234" s="83"/>
      <c r="N1234" s="84"/>
      <c r="O1234" s="100"/>
      <c r="Q1234" s="299"/>
    </row>
    <row r="1235" spans="2:17" ht="12.9" customHeight="1">
      <c r="B1235" s="85"/>
      <c r="C1235" s="111"/>
      <c r="D1235" s="77"/>
      <c r="E1235" s="85" t="s">
        <v>370</v>
      </c>
      <c r="F1235" s="104" t="s">
        <v>371</v>
      </c>
      <c r="G1235" s="100"/>
      <c r="H1235" s="97"/>
      <c r="I1235" s="98"/>
      <c r="J1235" s="102"/>
      <c r="K1235" s="83"/>
      <c r="L1235" s="82"/>
      <c r="M1235" s="83"/>
      <c r="N1235" s="87"/>
      <c r="O1235" s="100"/>
      <c r="Q1235" s="298"/>
    </row>
    <row r="1236" spans="2:17" ht="12.9" customHeight="1">
      <c r="B1236" s="85"/>
      <c r="C1236" s="111"/>
      <c r="D1236" s="77"/>
      <c r="E1236" s="85"/>
      <c r="F1236" s="104"/>
      <c r="G1236" s="100"/>
      <c r="H1236" s="97"/>
      <c r="I1236" s="98"/>
      <c r="J1236" s="102"/>
      <c r="K1236" s="83"/>
      <c r="L1236" s="82"/>
      <c r="M1236" s="83"/>
      <c r="N1236" s="87"/>
      <c r="O1236" s="100"/>
      <c r="Q1236" s="298"/>
    </row>
    <row r="1237" spans="2:17" ht="12.9" customHeight="1">
      <c r="B1237" s="85"/>
      <c r="C1237" s="111"/>
      <c r="D1237" s="77"/>
      <c r="E1237" s="85"/>
      <c r="F1237" s="104" t="s">
        <v>379</v>
      </c>
      <c r="G1237" s="100"/>
      <c r="H1237" s="97"/>
      <c r="I1237" s="98"/>
      <c r="J1237" s="102"/>
      <c r="K1237" s="83"/>
      <c r="L1237" s="82"/>
      <c r="M1237" s="83"/>
      <c r="N1237" s="87"/>
      <c r="O1237" s="100"/>
      <c r="Q1237" s="298"/>
    </row>
    <row r="1238" spans="2:17" ht="12.9" customHeight="1">
      <c r="B1238" s="85"/>
      <c r="C1238" s="111"/>
      <c r="D1238" s="77"/>
      <c r="E1238" s="85"/>
      <c r="F1238" s="104"/>
      <c r="G1238" s="100"/>
      <c r="H1238" s="97"/>
      <c r="I1238" s="98"/>
      <c r="J1238" s="102"/>
      <c r="K1238" s="83"/>
      <c r="L1238" s="82"/>
      <c r="M1238" s="83"/>
      <c r="N1238" s="87"/>
      <c r="O1238" s="100"/>
      <c r="Q1238" s="298"/>
    </row>
    <row r="1239" spans="2:17" ht="12.9" customHeight="1">
      <c r="B1239" s="85"/>
      <c r="C1239" s="111"/>
      <c r="D1239" s="77"/>
      <c r="E1239" s="85"/>
      <c r="F1239" s="104" t="s">
        <v>378</v>
      </c>
      <c r="G1239" s="100"/>
      <c r="H1239" s="97"/>
      <c r="I1239" s="98"/>
      <c r="J1239" s="102"/>
      <c r="K1239" s="83"/>
      <c r="L1239" s="82"/>
      <c r="M1239" s="83"/>
      <c r="N1239" s="87"/>
      <c r="O1239" s="100"/>
      <c r="Q1239" s="298"/>
    </row>
    <row r="1240" spans="2:17" ht="13.5" customHeight="1" thickBot="1">
      <c r="B1240" s="85"/>
      <c r="C1240" s="112"/>
      <c r="D1240" s="89"/>
      <c r="E1240" s="88"/>
      <c r="F1240" s="105"/>
      <c r="G1240" s="106"/>
      <c r="H1240" s="99"/>
      <c r="I1240" s="99"/>
      <c r="J1240" s="103"/>
      <c r="K1240" s="90"/>
      <c r="L1240" s="91"/>
      <c r="M1240" s="90"/>
      <c r="N1240" s="92"/>
      <c r="O1240" s="101"/>
    </row>
    <row r="1241" spans="2:17" ht="12.9" customHeight="1" thickTop="1">
      <c r="B1241" s="79" t="s">
        <v>372</v>
      </c>
      <c r="C1241" s="110">
        <v>103</v>
      </c>
      <c r="D1241" s="80" t="s">
        <v>168</v>
      </c>
      <c r="E1241" s="79" t="s">
        <v>369</v>
      </c>
      <c r="F1241" s="107"/>
      <c r="G1241" s="108"/>
      <c r="H1241" s="81"/>
      <c r="I1241" s="81"/>
      <c r="J1241" s="102"/>
      <c r="K1241" s="83"/>
      <c r="L1241" s="82"/>
      <c r="M1241" s="83"/>
      <c r="N1241" s="84"/>
      <c r="O1241" s="100"/>
    </row>
    <row r="1242" spans="2:17" ht="12.9" customHeight="1">
      <c r="B1242" s="85"/>
      <c r="C1242" s="111"/>
      <c r="D1242" s="77"/>
      <c r="E1242" s="85"/>
      <c r="F1242" s="107"/>
      <c r="G1242" s="108"/>
      <c r="H1242" s="81"/>
      <c r="I1242" s="81"/>
      <c r="J1242" s="102"/>
      <c r="K1242" s="83"/>
      <c r="L1242" s="82"/>
      <c r="M1242" s="83"/>
      <c r="N1242" s="84"/>
      <c r="O1242" s="100"/>
    </row>
    <row r="1243" spans="2:17" ht="12.9" customHeight="1">
      <c r="B1243" s="85"/>
      <c r="C1243" s="111"/>
      <c r="D1243" s="77"/>
      <c r="E1243" s="85"/>
      <c r="F1243" s="107"/>
      <c r="G1243" s="108"/>
      <c r="H1243" s="81"/>
      <c r="I1243" s="81"/>
      <c r="J1243" s="102"/>
      <c r="K1243" s="83"/>
      <c r="L1243" s="82"/>
      <c r="M1243" s="83"/>
      <c r="N1243" s="84"/>
      <c r="O1243" s="100"/>
    </row>
    <row r="1244" spans="2:17" ht="12.9" customHeight="1">
      <c r="B1244" s="85"/>
      <c r="C1244" s="111"/>
      <c r="D1244" s="77"/>
      <c r="E1244" s="85"/>
      <c r="F1244" s="107"/>
      <c r="G1244" s="108"/>
      <c r="H1244" s="81"/>
      <c r="I1244" s="81"/>
      <c r="J1244" s="102"/>
      <c r="K1244" s="83"/>
      <c r="L1244" s="82"/>
      <c r="M1244" s="83"/>
      <c r="N1244" s="84"/>
      <c r="O1244" s="100"/>
    </row>
    <row r="1245" spans="2:17" ht="12.9" customHeight="1">
      <c r="B1245" s="85"/>
      <c r="C1245" s="111"/>
      <c r="D1245" s="77"/>
      <c r="E1245" s="85"/>
      <c r="F1245" s="107"/>
      <c r="G1245" s="108"/>
      <c r="H1245" s="81"/>
      <c r="I1245" s="81"/>
      <c r="J1245" s="102"/>
      <c r="K1245" s="83"/>
      <c r="L1245" s="82"/>
      <c r="M1245" s="83"/>
      <c r="N1245" s="84"/>
      <c r="O1245" s="100"/>
    </row>
    <row r="1246" spans="2:17" ht="12.9" customHeight="1">
      <c r="B1246" s="85"/>
      <c r="C1246" s="111"/>
      <c r="D1246" s="77"/>
      <c r="E1246" s="86"/>
      <c r="F1246" s="107"/>
      <c r="G1246" s="108"/>
      <c r="H1246" s="81"/>
      <c r="I1246" s="81"/>
      <c r="J1246" s="102"/>
      <c r="K1246" s="83"/>
      <c r="L1246" s="82"/>
      <c r="M1246" s="83"/>
      <c r="N1246" s="84"/>
      <c r="O1246" s="100"/>
      <c r="Q1246" s="299"/>
    </row>
    <row r="1247" spans="2:17" ht="12.9" customHeight="1">
      <c r="B1247" s="85"/>
      <c r="C1247" s="111"/>
      <c r="D1247" s="77"/>
      <c r="E1247" s="85" t="s">
        <v>370</v>
      </c>
      <c r="F1247" s="104" t="s">
        <v>371</v>
      </c>
      <c r="G1247" s="100"/>
      <c r="H1247" s="97"/>
      <c r="I1247" s="98"/>
      <c r="J1247" s="102"/>
      <c r="K1247" s="83"/>
      <c r="L1247" s="82"/>
      <c r="M1247" s="83"/>
      <c r="N1247" s="87"/>
      <c r="O1247" s="100"/>
      <c r="Q1247" s="298"/>
    </row>
    <row r="1248" spans="2:17" ht="12.9" customHeight="1">
      <c r="B1248" s="85"/>
      <c r="C1248" s="111"/>
      <c r="D1248" s="77"/>
      <c r="E1248" s="85"/>
      <c r="F1248" s="104"/>
      <c r="G1248" s="100"/>
      <c r="H1248" s="97"/>
      <c r="I1248" s="98"/>
      <c r="J1248" s="102"/>
      <c r="K1248" s="83"/>
      <c r="L1248" s="82"/>
      <c r="M1248" s="83"/>
      <c r="N1248" s="87"/>
      <c r="O1248" s="100"/>
      <c r="Q1248" s="298"/>
    </row>
    <row r="1249" spans="2:17" ht="12.9" customHeight="1">
      <c r="B1249" s="85"/>
      <c r="C1249" s="111"/>
      <c r="D1249" s="77"/>
      <c r="E1249" s="85"/>
      <c r="F1249" s="104"/>
      <c r="G1249" s="100"/>
      <c r="H1249" s="97"/>
      <c r="I1249" s="98"/>
      <c r="J1249" s="102"/>
      <c r="K1249" s="83"/>
      <c r="L1249" s="82"/>
      <c r="M1249" s="83"/>
      <c r="N1249" s="87"/>
      <c r="O1249" s="100"/>
      <c r="Q1249" s="298"/>
    </row>
    <row r="1250" spans="2:17" ht="12.9" customHeight="1">
      <c r="B1250" s="85"/>
      <c r="C1250" s="111"/>
      <c r="D1250" s="77"/>
      <c r="E1250" s="85"/>
      <c r="F1250" s="104"/>
      <c r="G1250" s="100"/>
      <c r="H1250" s="97"/>
      <c r="I1250" s="98"/>
      <c r="J1250" s="102"/>
      <c r="K1250" s="83"/>
      <c r="L1250" s="82"/>
      <c r="M1250" s="83"/>
      <c r="N1250" s="87"/>
      <c r="O1250" s="100"/>
      <c r="Q1250" s="298"/>
    </row>
    <row r="1251" spans="2:17" ht="12.9" customHeight="1">
      <c r="B1251" s="85"/>
      <c r="C1251" s="111"/>
      <c r="D1251" s="77"/>
      <c r="E1251" s="85"/>
      <c r="F1251" s="104"/>
      <c r="G1251" s="100"/>
      <c r="H1251" s="97"/>
      <c r="I1251" s="98"/>
      <c r="J1251" s="102"/>
      <c r="K1251" s="83"/>
      <c r="L1251" s="82"/>
      <c r="M1251" s="83"/>
      <c r="N1251" s="87"/>
      <c r="O1251" s="100"/>
      <c r="Q1251" s="298"/>
    </row>
    <row r="1252" spans="2:17" ht="13.5" customHeight="1" thickBot="1">
      <c r="B1252" s="85"/>
      <c r="C1252" s="112"/>
      <c r="D1252" s="89"/>
      <c r="E1252" s="88"/>
      <c r="F1252" s="105"/>
      <c r="G1252" s="106"/>
      <c r="H1252" s="99"/>
      <c r="I1252" s="99"/>
      <c r="J1252" s="103"/>
      <c r="K1252" s="90"/>
      <c r="L1252" s="91"/>
      <c r="M1252" s="90"/>
      <c r="N1252" s="92"/>
      <c r="O1252" s="101"/>
    </row>
    <row r="1253" spans="2:17" ht="12.9" customHeight="1" thickTop="1">
      <c r="B1253" s="79" t="s">
        <v>372</v>
      </c>
      <c r="C1253" s="110">
        <v>104</v>
      </c>
      <c r="D1253" s="80" t="s">
        <v>169</v>
      </c>
      <c r="E1253" s="79" t="s">
        <v>369</v>
      </c>
      <c r="F1253" s="107"/>
      <c r="G1253" s="108"/>
      <c r="H1253" s="81"/>
      <c r="I1253" s="81"/>
      <c r="J1253" s="102"/>
      <c r="K1253" s="83"/>
      <c r="L1253" s="82"/>
      <c r="M1253" s="83"/>
      <c r="N1253" s="84"/>
      <c r="O1253" s="100"/>
    </row>
    <row r="1254" spans="2:17" ht="12.9" customHeight="1">
      <c r="B1254" s="85"/>
      <c r="C1254" s="111"/>
      <c r="D1254" s="77"/>
      <c r="E1254" s="85"/>
      <c r="F1254" s="107"/>
      <c r="G1254" s="108"/>
      <c r="H1254" s="81"/>
      <c r="I1254" s="81"/>
      <c r="J1254" s="102"/>
      <c r="K1254" s="83"/>
      <c r="L1254" s="82"/>
      <c r="M1254" s="83"/>
      <c r="N1254" s="84"/>
      <c r="O1254" s="100"/>
    </row>
    <row r="1255" spans="2:17" ht="12.9" customHeight="1">
      <c r="B1255" s="85"/>
      <c r="C1255" s="111"/>
      <c r="D1255" s="77"/>
      <c r="E1255" s="85"/>
      <c r="F1255" s="107"/>
      <c r="G1255" s="108"/>
      <c r="H1255" s="81"/>
      <c r="I1255" s="81"/>
      <c r="J1255" s="102"/>
      <c r="K1255" s="83"/>
      <c r="L1255" s="82"/>
      <c r="M1255" s="83"/>
      <c r="N1255" s="84"/>
      <c r="O1255" s="100"/>
    </row>
    <row r="1256" spans="2:17" ht="12.9" customHeight="1">
      <c r="B1256" s="85"/>
      <c r="C1256" s="111"/>
      <c r="D1256" s="77"/>
      <c r="E1256" s="85"/>
      <c r="F1256" s="107"/>
      <c r="G1256" s="108"/>
      <c r="H1256" s="81"/>
      <c r="I1256" s="81"/>
      <c r="J1256" s="102"/>
      <c r="K1256" s="83"/>
      <c r="L1256" s="82"/>
      <c r="M1256" s="83"/>
      <c r="N1256" s="84"/>
      <c r="O1256" s="100"/>
    </row>
    <row r="1257" spans="2:17" ht="12.9" customHeight="1">
      <c r="B1257" s="85"/>
      <c r="C1257" s="111"/>
      <c r="D1257" s="77"/>
      <c r="E1257" s="85"/>
      <c r="F1257" s="107"/>
      <c r="G1257" s="108"/>
      <c r="H1257" s="81"/>
      <c r="I1257" s="81"/>
      <c r="J1257" s="102"/>
      <c r="K1257" s="83"/>
      <c r="L1257" s="82"/>
      <c r="M1257" s="83"/>
      <c r="N1257" s="84"/>
      <c r="O1257" s="100"/>
    </row>
    <row r="1258" spans="2:17" ht="12.9" customHeight="1">
      <c r="B1258" s="85"/>
      <c r="C1258" s="111"/>
      <c r="D1258" s="77"/>
      <c r="E1258" s="86"/>
      <c r="F1258" s="107"/>
      <c r="G1258" s="108"/>
      <c r="H1258" s="81"/>
      <c r="I1258" s="81"/>
      <c r="J1258" s="102"/>
      <c r="K1258" s="83"/>
      <c r="L1258" s="82"/>
      <c r="M1258" s="83"/>
      <c r="N1258" s="84"/>
      <c r="O1258" s="100"/>
      <c r="Q1258" s="299"/>
    </row>
    <row r="1259" spans="2:17" ht="12.9" customHeight="1">
      <c r="B1259" s="85"/>
      <c r="C1259" s="111"/>
      <c r="D1259" s="77"/>
      <c r="E1259" s="85" t="s">
        <v>370</v>
      </c>
      <c r="F1259" s="104" t="s">
        <v>371</v>
      </c>
      <c r="G1259" s="100"/>
      <c r="H1259" s="97"/>
      <c r="I1259" s="98"/>
      <c r="J1259" s="102"/>
      <c r="K1259" s="83"/>
      <c r="L1259" s="82"/>
      <c r="M1259" s="83"/>
      <c r="N1259" s="87"/>
      <c r="O1259" s="100"/>
      <c r="Q1259" s="298"/>
    </row>
    <row r="1260" spans="2:17" ht="12.9" customHeight="1">
      <c r="B1260" s="85"/>
      <c r="C1260" s="111"/>
      <c r="D1260" s="77"/>
      <c r="E1260" s="85"/>
      <c r="F1260" s="104"/>
      <c r="G1260" s="100"/>
      <c r="H1260" s="97"/>
      <c r="I1260" s="98"/>
      <c r="J1260" s="102"/>
      <c r="K1260" s="83"/>
      <c r="L1260" s="82"/>
      <c r="M1260" s="83"/>
      <c r="N1260" s="87"/>
      <c r="O1260" s="100"/>
      <c r="Q1260" s="298"/>
    </row>
    <row r="1261" spans="2:17" ht="12.9" customHeight="1">
      <c r="B1261" s="85"/>
      <c r="C1261" s="111"/>
      <c r="D1261" s="77"/>
      <c r="E1261" s="85"/>
      <c r="F1261" s="104" t="s">
        <v>379</v>
      </c>
      <c r="G1261" s="100"/>
      <c r="H1261" s="97"/>
      <c r="I1261" s="98"/>
      <c r="J1261" s="102"/>
      <c r="K1261" s="83"/>
      <c r="L1261" s="82"/>
      <c r="M1261" s="83"/>
      <c r="N1261" s="87"/>
      <c r="O1261" s="100"/>
      <c r="Q1261" s="298"/>
    </row>
    <row r="1262" spans="2:17" ht="12.9" customHeight="1">
      <c r="B1262" s="85"/>
      <c r="C1262" s="111"/>
      <c r="D1262" s="77"/>
      <c r="E1262" s="85"/>
      <c r="F1262" s="104"/>
      <c r="G1262" s="100"/>
      <c r="H1262" s="97"/>
      <c r="I1262" s="98"/>
      <c r="J1262" s="102"/>
      <c r="K1262" s="83"/>
      <c r="L1262" s="82"/>
      <c r="M1262" s="83"/>
      <c r="N1262" s="87"/>
      <c r="O1262" s="100"/>
      <c r="Q1262" s="298"/>
    </row>
    <row r="1263" spans="2:17" ht="12.9" customHeight="1">
      <c r="B1263" s="85"/>
      <c r="C1263" s="111"/>
      <c r="D1263" s="77"/>
      <c r="E1263" s="85"/>
      <c r="F1263" s="104"/>
      <c r="G1263" s="100"/>
      <c r="H1263" s="97"/>
      <c r="I1263" s="98"/>
      <c r="J1263" s="102"/>
      <c r="K1263" s="83"/>
      <c r="L1263" s="82"/>
      <c r="M1263" s="83"/>
      <c r="N1263" s="87"/>
      <c r="O1263" s="100"/>
      <c r="Q1263" s="298"/>
    </row>
    <row r="1264" spans="2:17" ht="13.5" customHeight="1" thickBot="1">
      <c r="B1264" s="85"/>
      <c r="C1264" s="112"/>
      <c r="D1264" s="89"/>
      <c r="E1264" s="88"/>
      <c r="F1264" s="105"/>
      <c r="G1264" s="106"/>
      <c r="H1264" s="99"/>
      <c r="I1264" s="99"/>
      <c r="J1264" s="103"/>
      <c r="K1264" s="90"/>
      <c r="L1264" s="91"/>
      <c r="M1264" s="90"/>
      <c r="N1264" s="92"/>
      <c r="O1264" s="101"/>
    </row>
    <row r="1265" spans="2:17" ht="12.9" customHeight="1" thickTop="1">
      <c r="B1265" s="79" t="s">
        <v>372</v>
      </c>
      <c r="C1265" s="110">
        <v>105</v>
      </c>
      <c r="D1265" s="80" t="s">
        <v>170</v>
      </c>
      <c r="E1265" s="79" t="s">
        <v>369</v>
      </c>
      <c r="F1265" s="107"/>
      <c r="G1265" s="108"/>
      <c r="H1265" s="81"/>
      <c r="I1265" s="81"/>
      <c r="J1265" s="102"/>
      <c r="K1265" s="83"/>
      <c r="L1265" s="82"/>
      <c r="M1265" s="83"/>
      <c r="N1265" s="84"/>
      <c r="O1265" s="100"/>
    </row>
    <row r="1266" spans="2:17" ht="12.9" customHeight="1">
      <c r="B1266" s="85"/>
      <c r="C1266" s="111"/>
      <c r="D1266" s="77"/>
      <c r="E1266" s="85"/>
      <c r="F1266" s="107"/>
      <c r="G1266" s="108"/>
      <c r="H1266" s="81"/>
      <c r="I1266" s="81"/>
      <c r="J1266" s="102"/>
      <c r="K1266" s="83"/>
      <c r="L1266" s="82"/>
      <c r="M1266" s="83"/>
      <c r="N1266" s="84"/>
      <c r="O1266" s="100"/>
    </row>
    <row r="1267" spans="2:17" ht="12.9" customHeight="1">
      <c r="B1267" s="85"/>
      <c r="C1267" s="111"/>
      <c r="D1267" s="77"/>
      <c r="E1267" s="85"/>
      <c r="F1267" s="107"/>
      <c r="G1267" s="108"/>
      <c r="H1267" s="81"/>
      <c r="I1267" s="81"/>
      <c r="J1267" s="102"/>
      <c r="K1267" s="83"/>
      <c r="L1267" s="82"/>
      <c r="M1267" s="83"/>
      <c r="N1267" s="84"/>
      <c r="O1267" s="100"/>
    </row>
    <row r="1268" spans="2:17" ht="12.9" customHeight="1">
      <c r="B1268" s="85"/>
      <c r="C1268" s="111"/>
      <c r="D1268" s="77"/>
      <c r="E1268" s="85"/>
      <c r="F1268" s="107"/>
      <c r="G1268" s="108"/>
      <c r="H1268" s="81"/>
      <c r="I1268" s="81"/>
      <c r="J1268" s="102"/>
      <c r="K1268" s="83"/>
      <c r="L1268" s="82"/>
      <c r="M1268" s="83"/>
      <c r="N1268" s="84"/>
      <c r="O1268" s="100"/>
    </row>
    <row r="1269" spans="2:17" ht="12.9" customHeight="1">
      <c r="B1269" s="85"/>
      <c r="C1269" s="111"/>
      <c r="D1269" s="77"/>
      <c r="E1269" s="85"/>
      <c r="F1269" s="107"/>
      <c r="G1269" s="108"/>
      <c r="H1269" s="81"/>
      <c r="I1269" s="81"/>
      <c r="J1269" s="102"/>
      <c r="K1269" s="83"/>
      <c r="L1269" s="82"/>
      <c r="M1269" s="83"/>
      <c r="N1269" s="84"/>
      <c r="O1269" s="100"/>
    </row>
    <row r="1270" spans="2:17" ht="12.9" customHeight="1">
      <c r="B1270" s="85"/>
      <c r="C1270" s="111"/>
      <c r="D1270" s="77"/>
      <c r="E1270" s="86"/>
      <c r="F1270" s="107"/>
      <c r="G1270" s="108"/>
      <c r="H1270" s="81"/>
      <c r="I1270" s="81"/>
      <c r="J1270" s="102"/>
      <c r="K1270" s="83"/>
      <c r="L1270" s="82"/>
      <c r="M1270" s="83"/>
      <c r="N1270" s="84"/>
      <c r="O1270" s="100"/>
      <c r="Q1270" s="299"/>
    </row>
    <row r="1271" spans="2:17" ht="12.9" customHeight="1">
      <c r="B1271" s="85"/>
      <c r="C1271" s="111"/>
      <c r="D1271" s="77"/>
      <c r="E1271" s="85" t="s">
        <v>370</v>
      </c>
      <c r="F1271" s="104" t="s">
        <v>371</v>
      </c>
      <c r="G1271" s="100"/>
      <c r="H1271" s="97"/>
      <c r="I1271" s="98"/>
      <c r="J1271" s="102"/>
      <c r="K1271" s="83"/>
      <c r="L1271" s="82"/>
      <c r="M1271" s="83"/>
      <c r="N1271" s="87"/>
      <c r="O1271" s="100"/>
      <c r="Q1271" s="298"/>
    </row>
    <row r="1272" spans="2:17" ht="12.9" customHeight="1">
      <c r="B1272" s="85"/>
      <c r="C1272" s="111"/>
      <c r="D1272" s="77"/>
      <c r="E1272" s="85"/>
      <c r="F1272" s="104"/>
      <c r="G1272" s="100"/>
      <c r="H1272" s="97"/>
      <c r="I1272" s="98"/>
      <c r="J1272" s="102"/>
      <c r="K1272" s="83"/>
      <c r="L1272" s="82"/>
      <c r="M1272" s="83"/>
      <c r="N1272" s="87"/>
      <c r="O1272" s="100"/>
      <c r="Q1272" s="298"/>
    </row>
    <row r="1273" spans="2:17" ht="12.9" customHeight="1">
      <c r="B1273" s="85"/>
      <c r="C1273" s="111"/>
      <c r="D1273" s="77"/>
      <c r="E1273" s="85"/>
      <c r="F1273" s="104" t="s">
        <v>379</v>
      </c>
      <c r="G1273" s="100"/>
      <c r="H1273" s="97"/>
      <c r="I1273" s="98"/>
      <c r="J1273" s="102"/>
      <c r="K1273" s="83"/>
      <c r="L1273" s="82"/>
      <c r="M1273" s="83"/>
      <c r="N1273" s="87"/>
      <c r="O1273" s="100"/>
      <c r="Q1273" s="298"/>
    </row>
    <row r="1274" spans="2:17" ht="12.9" customHeight="1">
      <c r="B1274" s="85"/>
      <c r="C1274" s="111"/>
      <c r="D1274" s="77"/>
      <c r="E1274" s="85"/>
      <c r="F1274" s="104"/>
      <c r="G1274" s="100"/>
      <c r="H1274" s="97"/>
      <c r="I1274" s="98"/>
      <c r="J1274" s="102"/>
      <c r="K1274" s="83"/>
      <c r="L1274" s="82"/>
      <c r="M1274" s="83"/>
      <c r="N1274" s="87"/>
      <c r="O1274" s="100"/>
      <c r="Q1274" s="298"/>
    </row>
    <row r="1275" spans="2:17" ht="12.9" customHeight="1">
      <c r="B1275" s="85"/>
      <c r="C1275" s="111"/>
      <c r="D1275" s="77"/>
      <c r="E1275" s="85"/>
      <c r="F1275" s="104"/>
      <c r="G1275" s="100"/>
      <c r="H1275" s="97"/>
      <c r="I1275" s="98"/>
      <c r="J1275" s="102"/>
      <c r="K1275" s="83"/>
      <c r="L1275" s="82"/>
      <c r="M1275" s="83"/>
      <c r="N1275" s="87"/>
      <c r="O1275" s="100"/>
      <c r="Q1275" s="298"/>
    </row>
    <row r="1276" spans="2:17" ht="13.5" customHeight="1" thickBot="1">
      <c r="B1276" s="85"/>
      <c r="C1276" s="112"/>
      <c r="D1276" s="89"/>
      <c r="E1276" s="88"/>
      <c r="F1276" s="105"/>
      <c r="G1276" s="106"/>
      <c r="H1276" s="99"/>
      <c r="I1276" s="99"/>
      <c r="J1276" s="103"/>
      <c r="K1276" s="90"/>
      <c r="L1276" s="91"/>
      <c r="M1276" s="90"/>
      <c r="N1276" s="92"/>
      <c r="O1276" s="101"/>
    </row>
    <row r="1277" spans="2:17" ht="12.9" customHeight="1" thickTop="1">
      <c r="B1277" s="79" t="s">
        <v>372</v>
      </c>
      <c r="C1277" s="110">
        <v>106</v>
      </c>
      <c r="D1277" s="80" t="s">
        <v>171</v>
      </c>
      <c r="E1277" s="79" t="s">
        <v>369</v>
      </c>
      <c r="F1277" s="107"/>
      <c r="G1277" s="108"/>
      <c r="H1277" s="81"/>
      <c r="I1277" s="81"/>
      <c r="J1277" s="102"/>
      <c r="K1277" s="83"/>
      <c r="L1277" s="82"/>
      <c r="M1277" s="83"/>
      <c r="N1277" s="84"/>
      <c r="O1277" s="100"/>
    </row>
    <row r="1278" spans="2:17" ht="12.9" customHeight="1">
      <c r="B1278" s="85"/>
      <c r="C1278" s="111"/>
      <c r="D1278" s="77"/>
      <c r="E1278" s="85"/>
      <c r="F1278" s="107"/>
      <c r="G1278" s="108"/>
      <c r="H1278" s="81"/>
      <c r="I1278" s="81"/>
      <c r="J1278" s="102"/>
      <c r="K1278" s="83"/>
      <c r="L1278" s="82"/>
      <c r="M1278" s="83"/>
      <c r="N1278" s="84"/>
      <c r="O1278" s="100"/>
    </row>
    <row r="1279" spans="2:17" ht="12.9" customHeight="1">
      <c r="B1279" s="85"/>
      <c r="C1279" s="111"/>
      <c r="D1279" s="77"/>
      <c r="E1279" s="85"/>
      <c r="F1279" s="107"/>
      <c r="G1279" s="108"/>
      <c r="H1279" s="81"/>
      <c r="I1279" s="81"/>
      <c r="J1279" s="102"/>
      <c r="K1279" s="83"/>
      <c r="L1279" s="82"/>
      <c r="M1279" s="83"/>
      <c r="N1279" s="84"/>
      <c r="O1279" s="100"/>
    </row>
    <row r="1280" spans="2:17" ht="12.9" customHeight="1">
      <c r="B1280" s="85"/>
      <c r="C1280" s="111"/>
      <c r="D1280" s="77"/>
      <c r="E1280" s="85"/>
      <c r="F1280" s="107"/>
      <c r="G1280" s="108"/>
      <c r="H1280" s="81"/>
      <c r="I1280" s="81"/>
      <c r="J1280" s="102"/>
      <c r="K1280" s="83"/>
      <c r="L1280" s="82"/>
      <c r="M1280" s="83"/>
      <c r="N1280" s="84"/>
      <c r="O1280" s="100"/>
    </row>
    <row r="1281" spans="2:17" ht="12.9" customHeight="1">
      <c r="B1281" s="85"/>
      <c r="C1281" s="111"/>
      <c r="D1281" s="77"/>
      <c r="E1281" s="85"/>
      <c r="F1281" s="107"/>
      <c r="G1281" s="108"/>
      <c r="H1281" s="81"/>
      <c r="I1281" s="81"/>
      <c r="J1281" s="102"/>
      <c r="K1281" s="83"/>
      <c r="L1281" s="82"/>
      <c r="M1281" s="83"/>
      <c r="N1281" s="84"/>
      <c r="O1281" s="100"/>
    </row>
    <row r="1282" spans="2:17" ht="12.9" customHeight="1">
      <c r="B1282" s="85"/>
      <c r="C1282" s="111"/>
      <c r="D1282" s="77"/>
      <c r="E1282" s="86"/>
      <c r="F1282" s="107"/>
      <c r="G1282" s="108"/>
      <c r="H1282" s="81"/>
      <c r="I1282" s="81"/>
      <c r="J1282" s="102"/>
      <c r="K1282" s="83"/>
      <c r="L1282" s="82"/>
      <c r="M1282" s="83"/>
      <c r="N1282" s="84"/>
      <c r="O1282" s="100"/>
      <c r="Q1282" s="299"/>
    </row>
    <row r="1283" spans="2:17" ht="12.9" customHeight="1">
      <c r="B1283" s="85"/>
      <c r="C1283" s="111"/>
      <c r="D1283" s="77"/>
      <c r="E1283" s="85" t="s">
        <v>370</v>
      </c>
      <c r="F1283" s="104" t="s">
        <v>371</v>
      </c>
      <c r="G1283" s="100"/>
      <c r="H1283" s="97"/>
      <c r="I1283" s="98"/>
      <c r="J1283" s="102"/>
      <c r="K1283" s="83"/>
      <c r="L1283" s="82"/>
      <c r="M1283" s="83"/>
      <c r="N1283" s="87"/>
      <c r="O1283" s="100"/>
      <c r="Q1283" s="298"/>
    </row>
    <row r="1284" spans="2:17" ht="12.9" customHeight="1">
      <c r="B1284" s="85"/>
      <c r="C1284" s="111"/>
      <c r="D1284" s="77"/>
      <c r="E1284" s="85"/>
      <c r="F1284" s="104"/>
      <c r="G1284" s="100"/>
      <c r="H1284" s="97"/>
      <c r="I1284" s="98"/>
      <c r="J1284" s="102"/>
      <c r="K1284" s="83"/>
      <c r="L1284" s="82"/>
      <c r="M1284" s="83"/>
      <c r="N1284" s="87"/>
      <c r="O1284" s="100"/>
      <c r="Q1284" s="298"/>
    </row>
    <row r="1285" spans="2:17" ht="12.9" customHeight="1">
      <c r="B1285" s="85"/>
      <c r="C1285" s="111"/>
      <c r="D1285" s="77"/>
      <c r="E1285" s="85"/>
      <c r="F1285" s="104" t="s">
        <v>379</v>
      </c>
      <c r="G1285" s="100"/>
      <c r="H1285" s="97"/>
      <c r="I1285" s="98"/>
      <c r="J1285" s="102"/>
      <c r="K1285" s="83"/>
      <c r="L1285" s="82"/>
      <c r="M1285" s="83"/>
      <c r="N1285" s="87"/>
      <c r="O1285" s="100"/>
      <c r="Q1285" s="298"/>
    </row>
    <row r="1286" spans="2:17" ht="12.9" customHeight="1">
      <c r="B1286" s="85"/>
      <c r="C1286" s="111"/>
      <c r="D1286" s="77"/>
      <c r="E1286" s="85"/>
      <c r="F1286" s="104"/>
      <c r="G1286" s="100"/>
      <c r="H1286" s="97"/>
      <c r="I1286" s="98"/>
      <c r="J1286" s="102"/>
      <c r="K1286" s="83"/>
      <c r="L1286" s="82"/>
      <c r="M1286" s="83"/>
      <c r="N1286" s="87"/>
      <c r="O1286" s="100"/>
      <c r="Q1286" s="298"/>
    </row>
    <row r="1287" spans="2:17" ht="12.9" customHeight="1">
      <c r="B1287" s="85"/>
      <c r="C1287" s="111"/>
      <c r="D1287" s="77"/>
      <c r="E1287" s="85"/>
      <c r="F1287" s="104"/>
      <c r="G1287" s="100"/>
      <c r="H1287" s="97"/>
      <c r="I1287" s="98"/>
      <c r="J1287" s="102"/>
      <c r="K1287" s="83"/>
      <c r="L1287" s="82"/>
      <c r="M1287" s="83"/>
      <c r="N1287" s="87"/>
      <c r="O1287" s="100"/>
      <c r="Q1287" s="298"/>
    </row>
    <row r="1288" spans="2:17" ht="13.5" customHeight="1" thickBot="1">
      <c r="B1288" s="85"/>
      <c r="C1288" s="112"/>
      <c r="D1288" s="89"/>
      <c r="E1288" s="88"/>
      <c r="F1288" s="105"/>
      <c r="G1288" s="106"/>
      <c r="H1288" s="99"/>
      <c r="I1288" s="99"/>
      <c r="J1288" s="103"/>
      <c r="K1288" s="90"/>
      <c r="L1288" s="91"/>
      <c r="M1288" s="90"/>
      <c r="N1288" s="92"/>
      <c r="O1288" s="101"/>
    </row>
    <row r="1289" spans="2:17" ht="12.9" customHeight="1" thickTop="1">
      <c r="B1289" s="79" t="s">
        <v>372</v>
      </c>
      <c r="C1289" s="110">
        <v>107</v>
      </c>
      <c r="D1289" s="80" t="s">
        <v>172</v>
      </c>
      <c r="E1289" s="79" t="s">
        <v>369</v>
      </c>
      <c r="F1289" s="107"/>
      <c r="G1289" s="108"/>
      <c r="H1289" s="81"/>
      <c r="I1289" s="81"/>
      <c r="J1289" s="102"/>
      <c r="K1289" s="83"/>
      <c r="L1289" s="82"/>
      <c r="M1289" s="83"/>
      <c r="N1289" s="84"/>
      <c r="O1289" s="100"/>
    </row>
    <row r="1290" spans="2:17" ht="12.9" customHeight="1">
      <c r="B1290" s="85"/>
      <c r="C1290" s="111"/>
      <c r="D1290" s="77"/>
      <c r="E1290" s="85"/>
      <c r="F1290" s="107"/>
      <c r="G1290" s="108"/>
      <c r="H1290" s="81"/>
      <c r="I1290" s="81"/>
      <c r="J1290" s="102"/>
      <c r="K1290" s="83"/>
      <c r="L1290" s="82"/>
      <c r="M1290" s="83"/>
      <c r="N1290" s="84"/>
      <c r="O1290" s="100"/>
    </row>
    <row r="1291" spans="2:17" ht="12.9" customHeight="1">
      <c r="B1291" s="85"/>
      <c r="C1291" s="111"/>
      <c r="D1291" s="77"/>
      <c r="E1291" s="85"/>
      <c r="F1291" s="107"/>
      <c r="G1291" s="108"/>
      <c r="H1291" s="81"/>
      <c r="I1291" s="81"/>
      <c r="J1291" s="102"/>
      <c r="K1291" s="83"/>
      <c r="L1291" s="82"/>
      <c r="M1291" s="83"/>
      <c r="N1291" s="84"/>
      <c r="O1291" s="100"/>
    </row>
    <row r="1292" spans="2:17" ht="12.9" customHeight="1">
      <c r="B1292" s="85"/>
      <c r="C1292" s="111"/>
      <c r="D1292" s="77"/>
      <c r="E1292" s="85"/>
      <c r="F1292" s="107"/>
      <c r="G1292" s="108"/>
      <c r="H1292" s="81"/>
      <c r="I1292" s="81"/>
      <c r="J1292" s="102"/>
      <c r="K1292" s="83"/>
      <c r="L1292" s="82"/>
      <c r="M1292" s="83"/>
      <c r="N1292" s="84"/>
      <c r="O1292" s="100"/>
    </row>
    <row r="1293" spans="2:17" ht="12.9" customHeight="1">
      <c r="B1293" s="85"/>
      <c r="C1293" s="111"/>
      <c r="D1293" s="77"/>
      <c r="E1293" s="85"/>
      <c r="F1293" s="107"/>
      <c r="G1293" s="108"/>
      <c r="H1293" s="81"/>
      <c r="I1293" s="81"/>
      <c r="J1293" s="102"/>
      <c r="K1293" s="83"/>
      <c r="L1293" s="82"/>
      <c r="M1293" s="83"/>
      <c r="N1293" s="84"/>
      <c r="O1293" s="100"/>
    </row>
    <row r="1294" spans="2:17" ht="12.9" customHeight="1">
      <c r="B1294" s="85"/>
      <c r="C1294" s="111"/>
      <c r="D1294" s="77"/>
      <c r="E1294" s="86"/>
      <c r="F1294" s="107"/>
      <c r="G1294" s="108"/>
      <c r="H1294" s="81"/>
      <c r="I1294" s="81"/>
      <c r="J1294" s="102"/>
      <c r="K1294" s="83"/>
      <c r="L1294" s="82"/>
      <c r="M1294" s="83"/>
      <c r="N1294" s="84"/>
      <c r="O1294" s="100"/>
      <c r="Q1294" s="299"/>
    </row>
    <row r="1295" spans="2:17" ht="12.9" customHeight="1">
      <c r="B1295" s="85"/>
      <c r="C1295" s="111"/>
      <c r="D1295" s="77"/>
      <c r="E1295" s="85" t="s">
        <v>370</v>
      </c>
      <c r="F1295" s="104" t="s">
        <v>371</v>
      </c>
      <c r="G1295" s="100"/>
      <c r="H1295" s="97"/>
      <c r="I1295" s="98"/>
      <c r="J1295" s="102"/>
      <c r="K1295" s="83"/>
      <c r="L1295" s="82"/>
      <c r="M1295" s="83"/>
      <c r="N1295" s="87"/>
      <c r="O1295" s="100"/>
      <c r="Q1295" s="298"/>
    </row>
    <row r="1296" spans="2:17" ht="12.9" customHeight="1">
      <c r="B1296" s="85"/>
      <c r="C1296" s="111"/>
      <c r="D1296" s="77"/>
      <c r="E1296" s="85"/>
      <c r="F1296" s="104"/>
      <c r="G1296" s="100"/>
      <c r="H1296" s="97"/>
      <c r="I1296" s="98"/>
      <c r="J1296" s="102"/>
      <c r="K1296" s="83"/>
      <c r="L1296" s="82"/>
      <c r="M1296" s="83"/>
      <c r="N1296" s="87"/>
      <c r="O1296" s="100"/>
      <c r="Q1296" s="298"/>
    </row>
    <row r="1297" spans="2:17" ht="12.9" customHeight="1">
      <c r="B1297" s="85"/>
      <c r="C1297" s="111"/>
      <c r="D1297" s="77"/>
      <c r="E1297" s="85"/>
      <c r="F1297" s="104"/>
      <c r="G1297" s="100"/>
      <c r="H1297" s="97"/>
      <c r="I1297" s="98"/>
      <c r="J1297" s="102"/>
      <c r="K1297" s="83"/>
      <c r="L1297" s="82"/>
      <c r="M1297" s="83"/>
      <c r="N1297" s="87"/>
      <c r="O1297" s="100"/>
      <c r="Q1297" s="298"/>
    </row>
    <row r="1298" spans="2:17" ht="12.9" customHeight="1">
      <c r="B1298" s="85"/>
      <c r="C1298" s="111"/>
      <c r="D1298" s="77"/>
      <c r="E1298" s="85"/>
      <c r="F1298" s="104"/>
      <c r="G1298" s="100"/>
      <c r="H1298" s="97"/>
      <c r="I1298" s="98"/>
      <c r="J1298" s="102"/>
      <c r="K1298" s="83"/>
      <c r="L1298" s="82"/>
      <c r="M1298" s="83"/>
      <c r="N1298" s="87"/>
      <c r="O1298" s="100"/>
      <c r="Q1298" s="298"/>
    </row>
    <row r="1299" spans="2:17" ht="12.9" customHeight="1">
      <c r="B1299" s="85"/>
      <c r="C1299" s="111"/>
      <c r="D1299" s="77"/>
      <c r="E1299" s="85"/>
      <c r="F1299" s="104"/>
      <c r="G1299" s="100"/>
      <c r="H1299" s="97"/>
      <c r="I1299" s="98"/>
      <c r="J1299" s="102"/>
      <c r="K1299" s="83"/>
      <c r="L1299" s="82"/>
      <c r="M1299" s="83"/>
      <c r="N1299" s="87"/>
      <c r="O1299" s="100"/>
      <c r="Q1299" s="298"/>
    </row>
    <row r="1300" spans="2:17" ht="13.5" customHeight="1" thickBot="1">
      <c r="B1300" s="85"/>
      <c r="C1300" s="112"/>
      <c r="D1300" s="89"/>
      <c r="E1300" s="88"/>
      <c r="F1300" s="105"/>
      <c r="G1300" s="106"/>
      <c r="H1300" s="99"/>
      <c r="I1300" s="99"/>
      <c r="J1300" s="103"/>
      <c r="K1300" s="90"/>
      <c r="L1300" s="91"/>
      <c r="M1300" s="90"/>
      <c r="N1300" s="92"/>
      <c r="O1300" s="101"/>
    </row>
    <row r="1301" spans="2:17" ht="12.9" customHeight="1" thickTop="1">
      <c r="B1301" s="79" t="s">
        <v>372</v>
      </c>
      <c r="C1301" s="110">
        <v>108</v>
      </c>
      <c r="D1301" s="80" t="s">
        <v>173</v>
      </c>
      <c r="E1301" s="79" t="s">
        <v>369</v>
      </c>
      <c r="F1301" s="107"/>
      <c r="G1301" s="108"/>
      <c r="H1301" s="81"/>
      <c r="I1301" s="81"/>
      <c r="J1301" s="102"/>
      <c r="K1301" s="83"/>
      <c r="L1301" s="82"/>
      <c r="M1301" s="83"/>
      <c r="N1301" s="84"/>
      <c r="O1301" s="100"/>
    </row>
    <row r="1302" spans="2:17" ht="12.9" customHeight="1">
      <c r="B1302" s="85"/>
      <c r="C1302" s="111"/>
      <c r="D1302" s="77"/>
      <c r="E1302" s="85"/>
      <c r="F1302" s="107"/>
      <c r="G1302" s="108"/>
      <c r="H1302" s="81"/>
      <c r="I1302" s="81"/>
      <c r="J1302" s="102"/>
      <c r="K1302" s="83"/>
      <c r="L1302" s="82"/>
      <c r="M1302" s="83"/>
      <c r="N1302" s="84"/>
      <c r="O1302" s="100"/>
    </row>
    <row r="1303" spans="2:17" ht="12.9" customHeight="1">
      <c r="B1303" s="85"/>
      <c r="C1303" s="111"/>
      <c r="D1303" s="77"/>
      <c r="E1303" s="85"/>
      <c r="F1303" s="107"/>
      <c r="G1303" s="108"/>
      <c r="H1303" s="81"/>
      <c r="I1303" s="81"/>
      <c r="J1303" s="102"/>
      <c r="K1303" s="83"/>
      <c r="L1303" s="82"/>
      <c r="M1303" s="83"/>
      <c r="N1303" s="84"/>
      <c r="O1303" s="100"/>
    </row>
    <row r="1304" spans="2:17" ht="12.9" customHeight="1">
      <c r="B1304" s="85"/>
      <c r="C1304" s="111"/>
      <c r="D1304" s="77"/>
      <c r="E1304" s="85"/>
      <c r="F1304" s="107"/>
      <c r="G1304" s="108"/>
      <c r="H1304" s="81"/>
      <c r="I1304" s="81"/>
      <c r="J1304" s="102"/>
      <c r="K1304" s="83"/>
      <c r="L1304" s="82"/>
      <c r="M1304" s="83"/>
      <c r="N1304" s="84"/>
      <c r="O1304" s="100"/>
    </row>
    <row r="1305" spans="2:17" ht="12.9" customHeight="1">
      <c r="B1305" s="85"/>
      <c r="C1305" s="111"/>
      <c r="D1305" s="77"/>
      <c r="E1305" s="85"/>
      <c r="F1305" s="107"/>
      <c r="G1305" s="108"/>
      <c r="H1305" s="81"/>
      <c r="I1305" s="81"/>
      <c r="J1305" s="102"/>
      <c r="K1305" s="83"/>
      <c r="L1305" s="82"/>
      <c r="M1305" s="83"/>
      <c r="N1305" s="84"/>
      <c r="O1305" s="100"/>
    </row>
    <row r="1306" spans="2:17" ht="12.9" customHeight="1">
      <c r="B1306" s="85"/>
      <c r="C1306" s="111"/>
      <c r="D1306" s="77"/>
      <c r="E1306" s="86"/>
      <c r="F1306" s="107"/>
      <c r="G1306" s="108"/>
      <c r="H1306" s="81"/>
      <c r="I1306" s="81"/>
      <c r="J1306" s="102"/>
      <c r="K1306" s="83"/>
      <c r="L1306" s="82"/>
      <c r="M1306" s="83"/>
      <c r="N1306" s="84"/>
      <c r="O1306" s="100"/>
      <c r="Q1306" s="299"/>
    </row>
    <row r="1307" spans="2:17" ht="12.9" customHeight="1">
      <c r="B1307" s="85"/>
      <c r="C1307" s="111"/>
      <c r="D1307" s="77"/>
      <c r="E1307" s="85" t="s">
        <v>370</v>
      </c>
      <c r="F1307" s="104" t="s">
        <v>371</v>
      </c>
      <c r="G1307" s="100"/>
      <c r="H1307" s="97"/>
      <c r="I1307" s="98"/>
      <c r="J1307" s="102"/>
      <c r="K1307" s="83"/>
      <c r="L1307" s="82"/>
      <c r="M1307" s="83"/>
      <c r="N1307" s="87"/>
      <c r="O1307" s="100"/>
      <c r="Q1307" s="298"/>
    </row>
    <row r="1308" spans="2:17" ht="12.9" customHeight="1">
      <c r="B1308" s="85"/>
      <c r="C1308" s="111"/>
      <c r="D1308" s="77"/>
      <c r="E1308" s="85"/>
      <c r="F1308" s="104"/>
      <c r="G1308" s="100"/>
      <c r="H1308" s="97"/>
      <c r="I1308" s="98"/>
      <c r="J1308" s="102"/>
      <c r="K1308" s="83"/>
      <c r="L1308" s="82"/>
      <c r="M1308" s="83"/>
      <c r="N1308" s="87"/>
      <c r="O1308" s="100"/>
      <c r="Q1308" s="298"/>
    </row>
    <row r="1309" spans="2:17" ht="12.9" customHeight="1">
      <c r="B1309" s="85"/>
      <c r="C1309" s="111"/>
      <c r="D1309" s="77"/>
      <c r="E1309" s="85"/>
      <c r="F1309" s="104" t="s">
        <v>379</v>
      </c>
      <c r="G1309" s="100"/>
      <c r="H1309" s="97"/>
      <c r="I1309" s="98"/>
      <c r="J1309" s="102"/>
      <c r="K1309" s="83"/>
      <c r="L1309" s="82"/>
      <c r="M1309" s="83"/>
      <c r="N1309" s="87"/>
      <c r="O1309" s="100"/>
      <c r="Q1309" s="298"/>
    </row>
    <row r="1310" spans="2:17" ht="12.9" customHeight="1">
      <c r="B1310" s="85"/>
      <c r="C1310" s="111"/>
      <c r="D1310" s="77"/>
      <c r="E1310" s="85"/>
      <c r="F1310" s="104"/>
      <c r="G1310" s="100"/>
      <c r="H1310" s="97"/>
      <c r="I1310" s="98"/>
      <c r="J1310" s="102"/>
      <c r="K1310" s="83"/>
      <c r="L1310" s="82"/>
      <c r="M1310" s="83"/>
      <c r="N1310" s="87"/>
      <c r="O1310" s="100"/>
      <c r="Q1310" s="298"/>
    </row>
    <row r="1311" spans="2:17" ht="12.9" customHeight="1">
      <c r="B1311" s="85"/>
      <c r="C1311" s="111"/>
      <c r="D1311" s="77"/>
      <c r="E1311" s="85"/>
      <c r="F1311" s="104"/>
      <c r="G1311" s="100"/>
      <c r="H1311" s="97"/>
      <c r="I1311" s="98"/>
      <c r="J1311" s="102"/>
      <c r="K1311" s="83"/>
      <c r="L1311" s="82"/>
      <c r="M1311" s="83"/>
      <c r="N1311" s="87"/>
      <c r="O1311" s="100"/>
      <c r="Q1311" s="298"/>
    </row>
    <row r="1312" spans="2:17" ht="13.5" customHeight="1" thickBot="1">
      <c r="B1312" s="85"/>
      <c r="C1312" s="112"/>
      <c r="D1312" s="89"/>
      <c r="E1312" s="88"/>
      <c r="F1312" s="105"/>
      <c r="G1312" s="106"/>
      <c r="H1312" s="99"/>
      <c r="I1312" s="99"/>
      <c r="J1312" s="103"/>
      <c r="K1312" s="90"/>
      <c r="L1312" s="91"/>
      <c r="M1312" s="90"/>
      <c r="N1312" s="92"/>
      <c r="O1312" s="101"/>
    </row>
    <row r="1313" spans="2:17" ht="12.9" customHeight="1" thickTop="1">
      <c r="B1313" s="79" t="s">
        <v>372</v>
      </c>
      <c r="C1313" s="110">
        <v>109</v>
      </c>
      <c r="D1313" s="80" t="s">
        <v>174</v>
      </c>
      <c r="E1313" s="79" t="s">
        <v>369</v>
      </c>
      <c r="F1313" s="107"/>
      <c r="G1313" s="108"/>
      <c r="H1313" s="81"/>
      <c r="I1313" s="81"/>
      <c r="J1313" s="102"/>
      <c r="K1313" s="83"/>
      <c r="L1313" s="82"/>
      <c r="M1313" s="83"/>
      <c r="N1313" s="84"/>
      <c r="O1313" s="100"/>
    </row>
    <row r="1314" spans="2:17" ht="12.9" customHeight="1">
      <c r="B1314" s="85"/>
      <c r="C1314" s="111"/>
      <c r="D1314" s="77"/>
      <c r="E1314" s="85"/>
      <c r="F1314" s="107"/>
      <c r="G1314" s="108"/>
      <c r="H1314" s="81"/>
      <c r="I1314" s="81"/>
      <c r="J1314" s="102"/>
      <c r="K1314" s="83"/>
      <c r="L1314" s="82"/>
      <c r="M1314" s="83"/>
      <c r="N1314" s="84"/>
      <c r="O1314" s="100"/>
    </row>
    <row r="1315" spans="2:17" ht="12.9" customHeight="1">
      <c r="B1315" s="85"/>
      <c r="C1315" s="111"/>
      <c r="D1315" s="77"/>
      <c r="E1315" s="85"/>
      <c r="F1315" s="107"/>
      <c r="G1315" s="108"/>
      <c r="H1315" s="81"/>
      <c r="I1315" s="81"/>
      <c r="J1315" s="102"/>
      <c r="K1315" s="83"/>
      <c r="L1315" s="82"/>
      <c r="M1315" s="83"/>
      <c r="N1315" s="84"/>
      <c r="O1315" s="100"/>
    </row>
    <row r="1316" spans="2:17" ht="12.9" customHeight="1">
      <c r="B1316" s="85"/>
      <c r="C1316" s="111"/>
      <c r="D1316" s="77"/>
      <c r="E1316" s="85"/>
      <c r="F1316" s="107"/>
      <c r="G1316" s="108"/>
      <c r="H1316" s="81"/>
      <c r="I1316" s="81"/>
      <c r="J1316" s="102"/>
      <c r="K1316" s="83"/>
      <c r="L1316" s="82"/>
      <c r="M1316" s="83"/>
      <c r="N1316" s="84"/>
      <c r="O1316" s="100"/>
    </row>
    <row r="1317" spans="2:17" ht="12.9" customHeight="1">
      <c r="B1317" s="85"/>
      <c r="C1317" s="111"/>
      <c r="D1317" s="77"/>
      <c r="E1317" s="85"/>
      <c r="F1317" s="107"/>
      <c r="G1317" s="108"/>
      <c r="H1317" s="81"/>
      <c r="I1317" s="81"/>
      <c r="J1317" s="102"/>
      <c r="K1317" s="83"/>
      <c r="L1317" s="82"/>
      <c r="M1317" s="83"/>
      <c r="N1317" s="84"/>
      <c r="O1317" s="100"/>
    </row>
    <row r="1318" spans="2:17" ht="12.9" customHeight="1">
      <c r="B1318" s="85"/>
      <c r="C1318" s="111"/>
      <c r="D1318" s="77"/>
      <c r="E1318" s="86"/>
      <c r="F1318" s="107"/>
      <c r="G1318" s="108"/>
      <c r="H1318" s="81"/>
      <c r="I1318" s="81"/>
      <c r="J1318" s="102"/>
      <c r="K1318" s="83"/>
      <c r="L1318" s="82"/>
      <c r="M1318" s="83"/>
      <c r="N1318" s="84"/>
      <c r="O1318" s="100"/>
      <c r="Q1318" s="299"/>
    </row>
    <row r="1319" spans="2:17" ht="12.9" customHeight="1">
      <c r="B1319" s="85"/>
      <c r="C1319" s="111"/>
      <c r="D1319" s="77"/>
      <c r="E1319" s="85" t="s">
        <v>370</v>
      </c>
      <c r="F1319" s="104" t="s">
        <v>371</v>
      </c>
      <c r="G1319" s="100"/>
      <c r="H1319" s="97"/>
      <c r="I1319" s="98"/>
      <c r="J1319" s="102"/>
      <c r="K1319" s="83"/>
      <c r="L1319" s="82"/>
      <c r="M1319" s="83"/>
      <c r="N1319" s="87"/>
      <c r="O1319" s="100"/>
      <c r="Q1319" s="298"/>
    </row>
    <row r="1320" spans="2:17" ht="12.9" customHeight="1">
      <c r="B1320" s="85"/>
      <c r="C1320" s="111"/>
      <c r="D1320" s="77"/>
      <c r="E1320" s="85"/>
      <c r="F1320" s="104"/>
      <c r="G1320" s="100"/>
      <c r="H1320" s="97"/>
      <c r="I1320" s="98"/>
      <c r="J1320" s="102"/>
      <c r="K1320" s="83"/>
      <c r="L1320" s="82"/>
      <c r="M1320" s="83"/>
      <c r="N1320" s="87"/>
      <c r="O1320" s="100"/>
      <c r="Q1320" s="298"/>
    </row>
    <row r="1321" spans="2:17" ht="12.9" customHeight="1">
      <c r="B1321" s="85"/>
      <c r="C1321" s="111"/>
      <c r="D1321" s="77"/>
      <c r="E1321" s="85"/>
      <c r="F1321" s="104" t="s">
        <v>378</v>
      </c>
      <c r="G1321" s="100"/>
      <c r="H1321" s="97"/>
      <c r="I1321" s="98"/>
      <c r="J1321" s="102"/>
      <c r="K1321" s="83"/>
      <c r="L1321" s="82"/>
      <c r="M1321" s="83"/>
      <c r="N1321" s="87"/>
      <c r="O1321" s="100"/>
      <c r="Q1321" s="298"/>
    </row>
    <row r="1322" spans="2:17" ht="12.9" customHeight="1">
      <c r="B1322" s="85"/>
      <c r="C1322" s="111"/>
      <c r="D1322" s="77"/>
      <c r="E1322" s="85"/>
      <c r="F1322" s="104"/>
      <c r="G1322" s="100"/>
      <c r="H1322" s="97"/>
      <c r="I1322" s="98"/>
      <c r="J1322" s="102"/>
      <c r="K1322" s="83"/>
      <c r="L1322" s="82"/>
      <c r="M1322" s="83"/>
      <c r="N1322" s="87"/>
      <c r="O1322" s="100"/>
      <c r="Q1322" s="298"/>
    </row>
    <row r="1323" spans="2:17" ht="12.9" customHeight="1">
      <c r="B1323" s="85"/>
      <c r="C1323" s="111"/>
      <c r="D1323" s="77"/>
      <c r="E1323" s="85"/>
      <c r="F1323" s="104"/>
      <c r="G1323" s="100"/>
      <c r="H1323" s="97"/>
      <c r="I1323" s="98"/>
      <c r="J1323" s="102"/>
      <c r="K1323" s="83"/>
      <c r="L1323" s="82"/>
      <c r="M1323" s="83"/>
      <c r="N1323" s="87"/>
      <c r="O1323" s="100"/>
      <c r="Q1323" s="298"/>
    </row>
    <row r="1324" spans="2:17" ht="13.5" customHeight="1" thickBot="1">
      <c r="B1324" s="85"/>
      <c r="C1324" s="112"/>
      <c r="D1324" s="89"/>
      <c r="E1324" s="88"/>
      <c r="F1324" s="105"/>
      <c r="G1324" s="106"/>
      <c r="H1324" s="99"/>
      <c r="I1324" s="99"/>
      <c r="J1324" s="103"/>
      <c r="K1324" s="90"/>
      <c r="L1324" s="91"/>
      <c r="M1324" s="90"/>
      <c r="N1324" s="92"/>
      <c r="O1324" s="101"/>
    </row>
    <row r="1325" spans="2:17" ht="12.9" customHeight="1" thickTop="1">
      <c r="B1325" s="79" t="s">
        <v>372</v>
      </c>
      <c r="C1325" s="110">
        <v>110</v>
      </c>
      <c r="D1325" s="80" t="s">
        <v>175</v>
      </c>
      <c r="E1325" s="79" t="s">
        <v>369</v>
      </c>
      <c r="F1325" s="107"/>
      <c r="G1325" s="108"/>
      <c r="H1325" s="81"/>
      <c r="I1325" s="81"/>
      <c r="J1325" s="102"/>
      <c r="K1325" s="83"/>
      <c r="L1325" s="82"/>
      <c r="M1325" s="83"/>
      <c r="N1325" s="84"/>
      <c r="O1325" s="100"/>
    </row>
    <row r="1326" spans="2:17" ht="12.9" customHeight="1">
      <c r="B1326" s="85"/>
      <c r="C1326" s="111"/>
      <c r="D1326" s="77"/>
      <c r="E1326" s="85"/>
      <c r="F1326" s="107"/>
      <c r="G1326" s="108"/>
      <c r="H1326" s="81"/>
      <c r="I1326" s="81"/>
      <c r="J1326" s="102"/>
      <c r="K1326" s="83"/>
      <c r="L1326" s="82"/>
      <c r="M1326" s="83"/>
      <c r="N1326" s="84"/>
      <c r="O1326" s="100"/>
    </row>
    <row r="1327" spans="2:17" ht="12.9" customHeight="1">
      <c r="B1327" s="85"/>
      <c r="C1327" s="111"/>
      <c r="D1327" s="77"/>
      <c r="E1327" s="85"/>
      <c r="F1327" s="107"/>
      <c r="G1327" s="108"/>
      <c r="H1327" s="81"/>
      <c r="I1327" s="81"/>
      <c r="J1327" s="102"/>
      <c r="K1327" s="83"/>
      <c r="L1327" s="82"/>
      <c r="M1327" s="83"/>
      <c r="N1327" s="84"/>
      <c r="O1327" s="100"/>
    </row>
    <row r="1328" spans="2:17" ht="12.9" customHeight="1">
      <c r="B1328" s="85"/>
      <c r="C1328" s="111"/>
      <c r="D1328" s="77"/>
      <c r="E1328" s="85"/>
      <c r="F1328" s="107"/>
      <c r="G1328" s="108"/>
      <c r="H1328" s="81"/>
      <c r="I1328" s="81"/>
      <c r="J1328" s="102"/>
      <c r="K1328" s="83"/>
      <c r="L1328" s="82"/>
      <c r="M1328" s="83"/>
      <c r="N1328" s="84"/>
      <c r="O1328" s="100"/>
    </row>
    <row r="1329" spans="2:17" ht="12.9" customHeight="1">
      <c r="B1329" s="85"/>
      <c r="C1329" s="111"/>
      <c r="D1329" s="77"/>
      <c r="E1329" s="85"/>
      <c r="F1329" s="107"/>
      <c r="G1329" s="108"/>
      <c r="H1329" s="81"/>
      <c r="I1329" s="81"/>
      <c r="J1329" s="102"/>
      <c r="K1329" s="83"/>
      <c r="L1329" s="82"/>
      <c r="M1329" s="83"/>
      <c r="N1329" s="84"/>
      <c r="O1329" s="100"/>
    </row>
    <row r="1330" spans="2:17" ht="12.9" customHeight="1">
      <c r="B1330" s="85"/>
      <c r="C1330" s="111"/>
      <c r="D1330" s="77"/>
      <c r="E1330" s="86"/>
      <c r="F1330" s="107"/>
      <c r="G1330" s="108"/>
      <c r="H1330" s="81"/>
      <c r="I1330" s="81"/>
      <c r="J1330" s="102"/>
      <c r="K1330" s="83"/>
      <c r="L1330" s="82"/>
      <c r="M1330" s="83"/>
      <c r="N1330" s="84"/>
      <c r="O1330" s="100"/>
      <c r="Q1330" s="299"/>
    </row>
    <row r="1331" spans="2:17" ht="12.9" customHeight="1">
      <c r="B1331" s="85"/>
      <c r="C1331" s="111"/>
      <c r="D1331" s="77"/>
      <c r="E1331" s="85" t="s">
        <v>370</v>
      </c>
      <c r="F1331" s="104" t="s">
        <v>371</v>
      </c>
      <c r="G1331" s="100"/>
      <c r="H1331" s="97"/>
      <c r="I1331" s="98"/>
      <c r="J1331" s="102"/>
      <c r="K1331" s="83"/>
      <c r="L1331" s="82"/>
      <c r="M1331" s="83"/>
      <c r="N1331" s="87"/>
      <c r="O1331" s="100"/>
      <c r="Q1331" s="298"/>
    </row>
    <row r="1332" spans="2:17" ht="12.9" customHeight="1">
      <c r="B1332" s="85"/>
      <c r="C1332" s="111"/>
      <c r="D1332" s="77"/>
      <c r="E1332" s="85"/>
      <c r="F1332" s="104"/>
      <c r="G1332" s="100"/>
      <c r="H1332" s="97"/>
      <c r="I1332" s="98"/>
      <c r="J1332" s="102"/>
      <c r="K1332" s="83"/>
      <c r="L1332" s="82"/>
      <c r="M1332" s="83"/>
      <c r="N1332" s="87"/>
      <c r="O1332" s="100"/>
      <c r="Q1332" s="298"/>
    </row>
    <row r="1333" spans="2:17" ht="12.9" customHeight="1">
      <c r="B1333" s="85"/>
      <c r="C1333" s="111"/>
      <c r="D1333" s="77"/>
      <c r="E1333" s="85"/>
      <c r="F1333" s="104"/>
      <c r="G1333" s="100"/>
      <c r="H1333" s="97"/>
      <c r="I1333" s="98"/>
      <c r="J1333" s="102"/>
      <c r="K1333" s="83"/>
      <c r="L1333" s="82"/>
      <c r="M1333" s="83"/>
      <c r="N1333" s="87"/>
      <c r="O1333" s="100"/>
      <c r="Q1333" s="298"/>
    </row>
    <row r="1334" spans="2:17" ht="12.9" customHeight="1">
      <c r="B1334" s="85"/>
      <c r="C1334" s="111"/>
      <c r="D1334" s="77"/>
      <c r="E1334" s="85"/>
      <c r="F1334" s="104"/>
      <c r="G1334" s="100"/>
      <c r="H1334" s="97"/>
      <c r="I1334" s="98"/>
      <c r="J1334" s="102"/>
      <c r="K1334" s="83"/>
      <c r="L1334" s="82"/>
      <c r="M1334" s="83"/>
      <c r="N1334" s="87"/>
      <c r="O1334" s="100"/>
      <c r="Q1334" s="298"/>
    </row>
    <row r="1335" spans="2:17" ht="12.9" customHeight="1">
      <c r="B1335" s="85"/>
      <c r="C1335" s="111"/>
      <c r="D1335" s="77"/>
      <c r="E1335" s="85"/>
      <c r="F1335" s="104"/>
      <c r="G1335" s="100"/>
      <c r="H1335" s="97"/>
      <c r="I1335" s="98"/>
      <c r="J1335" s="102"/>
      <c r="K1335" s="83"/>
      <c r="L1335" s="82"/>
      <c r="M1335" s="83"/>
      <c r="N1335" s="87"/>
      <c r="O1335" s="100"/>
      <c r="Q1335" s="298"/>
    </row>
    <row r="1336" spans="2:17" ht="13.5" customHeight="1" thickBot="1">
      <c r="B1336" s="85"/>
      <c r="C1336" s="112"/>
      <c r="D1336" s="89"/>
      <c r="E1336" s="88"/>
      <c r="F1336" s="105"/>
      <c r="G1336" s="106"/>
      <c r="H1336" s="99"/>
      <c r="I1336" s="99"/>
      <c r="J1336" s="103"/>
      <c r="K1336" s="90"/>
      <c r="L1336" s="91"/>
      <c r="M1336" s="90"/>
      <c r="N1336" s="92"/>
      <c r="O1336" s="101"/>
    </row>
    <row r="1337" spans="2:17" ht="12.9" customHeight="1" thickTop="1">
      <c r="B1337" s="79" t="s">
        <v>372</v>
      </c>
      <c r="C1337" s="110">
        <v>111</v>
      </c>
      <c r="D1337" s="80" t="s">
        <v>176</v>
      </c>
      <c r="E1337" s="79" t="s">
        <v>369</v>
      </c>
      <c r="F1337" s="107"/>
      <c r="G1337" s="108"/>
      <c r="H1337" s="81"/>
      <c r="I1337" s="81"/>
      <c r="J1337" s="102"/>
      <c r="K1337" s="83"/>
      <c r="L1337" s="82"/>
      <c r="M1337" s="83"/>
      <c r="N1337" s="84"/>
      <c r="O1337" s="100"/>
    </row>
    <row r="1338" spans="2:17" ht="12.9" customHeight="1">
      <c r="B1338" s="85"/>
      <c r="C1338" s="111"/>
      <c r="D1338" s="77"/>
      <c r="E1338" s="85"/>
      <c r="F1338" s="107"/>
      <c r="G1338" s="108"/>
      <c r="H1338" s="81"/>
      <c r="I1338" s="81"/>
      <c r="J1338" s="102"/>
      <c r="K1338" s="83"/>
      <c r="L1338" s="82"/>
      <c r="M1338" s="83"/>
      <c r="N1338" s="84"/>
      <c r="O1338" s="100"/>
    </row>
    <row r="1339" spans="2:17" ht="12.9" customHeight="1">
      <c r="B1339" s="85"/>
      <c r="C1339" s="111"/>
      <c r="D1339" s="77"/>
      <c r="E1339" s="85"/>
      <c r="F1339" s="107"/>
      <c r="G1339" s="108"/>
      <c r="H1339" s="81"/>
      <c r="I1339" s="81"/>
      <c r="J1339" s="102"/>
      <c r="K1339" s="83"/>
      <c r="L1339" s="82"/>
      <c r="M1339" s="83"/>
      <c r="N1339" s="84"/>
      <c r="O1339" s="100"/>
    </row>
    <row r="1340" spans="2:17" ht="12.9" customHeight="1">
      <c r="B1340" s="85"/>
      <c r="C1340" s="111"/>
      <c r="D1340" s="77"/>
      <c r="E1340" s="85"/>
      <c r="F1340" s="107"/>
      <c r="G1340" s="108"/>
      <c r="H1340" s="81"/>
      <c r="I1340" s="81"/>
      <c r="J1340" s="102"/>
      <c r="K1340" s="83"/>
      <c r="L1340" s="82"/>
      <c r="M1340" s="83"/>
      <c r="N1340" s="84"/>
      <c r="O1340" s="100"/>
    </row>
    <row r="1341" spans="2:17" ht="12.9" customHeight="1">
      <c r="B1341" s="85"/>
      <c r="C1341" s="111"/>
      <c r="D1341" s="77"/>
      <c r="E1341" s="85"/>
      <c r="F1341" s="107"/>
      <c r="G1341" s="108"/>
      <c r="H1341" s="81"/>
      <c r="I1341" s="81"/>
      <c r="J1341" s="102"/>
      <c r="K1341" s="83"/>
      <c r="L1341" s="82"/>
      <c r="M1341" s="83"/>
      <c r="N1341" s="84"/>
      <c r="O1341" s="100"/>
    </row>
    <row r="1342" spans="2:17" ht="12.9" customHeight="1">
      <c r="B1342" s="85"/>
      <c r="C1342" s="111"/>
      <c r="D1342" s="77"/>
      <c r="E1342" s="86"/>
      <c r="F1342" s="107"/>
      <c r="G1342" s="108"/>
      <c r="H1342" s="81"/>
      <c r="I1342" s="81"/>
      <c r="J1342" s="102"/>
      <c r="K1342" s="83"/>
      <c r="L1342" s="82"/>
      <c r="M1342" s="83"/>
      <c r="N1342" s="84"/>
      <c r="O1342" s="100"/>
      <c r="Q1342" s="299"/>
    </row>
    <row r="1343" spans="2:17" ht="12.9" customHeight="1">
      <c r="B1343" s="85"/>
      <c r="C1343" s="111"/>
      <c r="D1343" s="77"/>
      <c r="E1343" s="85" t="s">
        <v>370</v>
      </c>
      <c r="F1343" s="104" t="s">
        <v>371</v>
      </c>
      <c r="G1343" s="100"/>
      <c r="H1343" s="97"/>
      <c r="I1343" s="98"/>
      <c r="J1343" s="102"/>
      <c r="K1343" s="83"/>
      <c r="L1343" s="82"/>
      <c r="M1343" s="83"/>
      <c r="N1343" s="87"/>
      <c r="O1343" s="100"/>
      <c r="Q1343" s="298"/>
    </row>
    <row r="1344" spans="2:17" ht="12.9" customHeight="1">
      <c r="B1344" s="85"/>
      <c r="C1344" s="111"/>
      <c r="D1344" s="77"/>
      <c r="E1344" s="85"/>
      <c r="F1344" s="104"/>
      <c r="G1344" s="100"/>
      <c r="H1344" s="97"/>
      <c r="I1344" s="98"/>
      <c r="J1344" s="102"/>
      <c r="K1344" s="83"/>
      <c r="L1344" s="82"/>
      <c r="M1344" s="83"/>
      <c r="N1344" s="87"/>
      <c r="O1344" s="100"/>
      <c r="Q1344" s="298"/>
    </row>
    <row r="1345" spans="2:17" ht="12.9" customHeight="1">
      <c r="B1345" s="85"/>
      <c r="C1345" s="111"/>
      <c r="D1345" s="77"/>
      <c r="E1345" s="85"/>
      <c r="F1345" s="104" t="s">
        <v>379</v>
      </c>
      <c r="G1345" s="100"/>
      <c r="H1345" s="97"/>
      <c r="I1345" s="98"/>
      <c r="J1345" s="102"/>
      <c r="K1345" s="83"/>
      <c r="L1345" s="82"/>
      <c r="M1345" s="83"/>
      <c r="N1345" s="87"/>
      <c r="O1345" s="100"/>
      <c r="Q1345" s="298"/>
    </row>
    <row r="1346" spans="2:17" ht="12.9" customHeight="1">
      <c r="B1346" s="85"/>
      <c r="C1346" s="111"/>
      <c r="D1346" s="77"/>
      <c r="E1346" s="85"/>
      <c r="F1346" s="104"/>
      <c r="G1346" s="100"/>
      <c r="H1346" s="97"/>
      <c r="I1346" s="98"/>
      <c r="J1346" s="102"/>
      <c r="K1346" s="83"/>
      <c r="L1346" s="82"/>
      <c r="M1346" s="83"/>
      <c r="N1346" s="87"/>
      <c r="O1346" s="100"/>
      <c r="Q1346" s="298"/>
    </row>
    <row r="1347" spans="2:17" ht="12.9" customHeight="1">
      <c r="B1347" s="85"/>
      <c r="C1347" s="111"/>
      <c r="D1347" s="77"/>
      <c r="E1347" s="85"/>
      <c r="F1347" s="104"/>
      <c r="G1347" s="100"/>
      <c r="H1347" s="97"/>
      <c r="I1347" s="98"/>
      <c r="J1347" s="102"/>
      <c r="K1347" s="83"/>
      <c r="L1347" s="82"/>
      <c r="M1347" s="83"/>
      <c r="N1347" s="87"/>
      <c r="O1347" s="100"/>
      <c r="Q1347" s="298"/>
    </row>
    <row r="1348" spans="2:17" ht="13.5" customHeight="1" thickBot="1">
      <c r="B1348" s="85"/>
      <c r="C1348" s="112"/>
      <c r="D1348" s="89"/>
      <c r="E1348" s="88"/>
      <c r="F1348" s="105"/>
      <c r="G1348" s="106"/>
      <c r="H1348" s="99"/>
      <c r="I1348" s="99"/>
      <c r="J1348" s="103"/>
      <c r="K1348" s="90"/>
      <c r="L1348" s="91"/>
      <c r="M1348" s="90"/>
      <c r="N1348" s="92"/>
      <c r="O1348" s="101"/>
    </row>
    <row r="1349" spans="2:17" ht="12.9" customHeight="1" thickTop="1">
      <c r="B1349" s="79" t="s">
        <v>372</v>
      </c>
      <c r="C1349" s="110">
        <v>112</v>
      </c>
      <c r="D1349" s="80" t="s">
        <v>177</v>
      </c>
      <c r="E1349" s="79" t="s">
        <v>369</v>
      </c>
      <c r="F1349" s="107"/>
      <c r="G1349" s="108"/>
      <c r="H1349" s="81"/>
      <c r="I1349" s="81"/>
      <c r="J1349" s="102"/>
      <c r="K1349" s="83"/>
      <c r="L1349" s="82"/>
      <c r="M1349" s="83"/>
      <c r="N1349" s="84"/>
      <c r="O1349" s="100"/>
    </row>
    <row r="1350" spans="2:17" ht="12.9" customHeight="1">
      <c r="B1350" s="85"/>
      <c r="C1350" s="111"/>
      <c r="D1350" s="77"/>
      <c r="E1350" s="85"/>
      <c r="F1350" s="107"/>
      <c r="G1350" s="108"/>
      <c r="H1350" s="81"/>
      <c r="I1350" s="81"/>
      <c r="J1350" s="102"/>
      <c r="K1350" s="83"/>
      <c r="L1350" s="82"/>
      <c r="M1350" s="83"/>
      <c r="N1350" s="84"/>
      <c r="O1350" s="100"/>
    </row>
    <row r="1351" spans="2:17" ht="12.9" customHeight="1">
      <c r="B1351" s="85"/>
      <c r="C1351" s="111"/>
      <c r="D1351" s="77"/>
      <c r="E1351" s="85"/>
      <c r="F1351" s="107"/>
      <c r="G1351" s="108"/>
      <c r="H1351" s="81"/>
      <c r="I1351" s="81"/>
      <c r="J1351" s="102"/>
      <c r="K1351" s="83"/>
      <c r="L1351" s="82"/>
      <c r="M1351" s="83"/>
      <c r="N1351" s="84"/>
      <c r="O1351" s="100"/>
    </row>
    <row r="1352" spans="2:17" ht="12.9" customHeight="1">
      <c r="B1352" s="85"/>
      <c r="C1352" s="111"/>
      <c r="D1352" s="77"/>
      <c r="E1352" s="85"/>
      <c r="F1352" s="107"/>
      <c r="G1352" s="108"/>
      <c r="H1352" s="81"/>
      <c r="I1352" s="81"/>
      <c r="J1352" s="102"/>
      <c r="K1352" s="83"/>
      <c r="L1352" s="82"/>
      <c r="M1352" s="83"/>
      <c r="N1352" s="84"/>
      <c r="O1352" s="100"/>
    </row>
    <row r="1353" spans="2:17" ht="12.9" customHeight="1">
      <c r="B1353" s="85"/>
      <c r="C1353" s="111"/>
      <c r="D1353" s="77"/>
      <c r="E1353" s="85"/>
      <c r="F1353" s="107"/>
      <c r="G1353" s="108"/>
      <c r="H1353" s="81"/>
      <c r="I1353" s="81"/>
      <c r="J1353" s="102"/>
      <c r="K1353" s="83"/>
      <c r="L1353" s="82"/>
      <c r="M1353" s="83"/>
      <c r="N1353" s="84"/>
      <c r="O1353" s="100"/>
    </row>
    <row r="1354" spans="2:17" ht="12.9" customHeight="1">
      <c r="B1354" s="85"/>
      <c r="C1354" s="111"/>
      <c r="D1354" s="77"/>
      <c r="E1354" s="86"/>
      <c r="F1354" s="107"/>
      <c r="G1354" s="108"/>
      <c r="H1354" s="81"/>
      <c r="I1354" s="81"/>
      <c r="J1354" s="102"/>
      <c r="K1354" s="83"/>
      <c r="L1354" s="82"/>
      <c r="M1354" s="83"/>
      <c r="N1354" s="84"/>
      <c r="O1354" s="100"/>
      <c r="Q1354" s="299"/>
    </row>
    <row r="1355" spans="2:17" ht="12.9" customHeight="1">
      <c r="B1355" s="85"/>
      <c r="C1355" s="111"/>
      <c r="D1355" s="77"/>
      <c r="E1355" s="85" t="s">
        <v>370</v>
      </c>
      <c r="F1355" s="104" t="s">
        <v>371</v>
      </c>
      <c r="G1355" s="100"/>
      <c r="H1355" s="97"/>
      <c r="I1355" s="98"/>
      <c r="J1355" s="102"/>
      <c r="K1355" s="83"/>
      <c r="L1355" s="82"/>
      <c r="M1355" s="83"/>
      <c r="N1355" s="87"/>
      <c r="O1355" s="100"/>
      <c r="Q1355" s="298"/>
    </row>
    <row r="1356" spans="2:17" ht="12.9" customHeight="1">
      <c r="B1356" s="85"/>
      <c r="C1356" s="111"/>
      <c r="D1356" s="77"/>
      <c r="E1356" s="85"/>
      <c r="F1356" s="104"/>
      <c r="G1356" s="100"/>
      <c r="H1356" s="97"/>
      <c r="I1356" s="98"/>
      <c r="J1356" s="102"/>
      <c r="K1356" s="83"/>
      <c r="L1356" s="82"/>
      <c r="M1356" s="83"/>
      <c r="N1356" s="87"/>
      <c r="O1356" s="100"/>
      <c r="Q1356" s="298"/>
    </row>
    <row r="1357" spans="2:17" ht="12.9" customHeight="1">
      <c r="B1357" s="85"/>
      <c r="C1357" s="111"/>
      <c r="D1357" s="77"/>
      <c r="E1357" s="85"/>
      <c r="F1357" s="104" t="s">
        <v>379</v>
      </c>
      <c r="G1357" s="100"/>
      <c r="H1357" s="97"/>
      <c r="I1357" s="98"/>
      <c r="J1357" s="102"/>
      <c r="K1357" s="83"/>
      <c r="L1357" s="82"/>
      <c r="M1357" s="83"/>
      <c r="N1357" s="87"/>
      <c r="O1357" s="100"/>
      <c r="Q1357" s="298"/>
    </row>
    <row r="1358" spans="2:17" ht="12.9" customHeight="1">
      <c r="B1358" s="85"/>
      <c r="C1358" s="111"/>
      <c r="D1358" s="77"/>
      <c r="E1358" s="85"/>
      <c r="F1358" s="104"/>
      <c r="G1358" s="100"/>
      <c r="H1358" s="97"/>
      <c r="I1358" s="98"/>
      <c r="J1358" s="102"/>
      <c r="K1358" s="83"/>
      <c r="L1358" s="82"/>
      <c r="M1358" s="83"/>
      <c r="N1358" s="87"/>
      <c r="O1358" s="100"/>
      <c r="Q1358" s="298"/>
    </row>
    <row r="1359" spans="2:17" ht="12.9" customHeight="1">
      <c r="B1359" s="85"/>
      <c r="C1359" s="111"/>
      <c r="D1359" s="77"/>
      <c r="E1359" s="85"/>
      <c r="F1359" s="104"/>
      <c r="G1359" s="100"/>
      <c r="H1359" s="97"/>
      <c r="I1359" s="98"/>
      <c r="J1359" s="102"/>
      <c r="K1359" s="83"/>
      <c r="L1359" s="82"/>
      <c r="M1359" s="83"/>
      <c r="N1359" s="87"/>
      <c r="O1359" s="100"/>
      <c r="Q1359" s="298"/>
    </row>
    <row r="1360" spans="2:17" ht="13.5" customHeight="1" thickBot="1">
      <c r="B1360" s="85"/>
      <c r="C1360" s="112"/>
      <c r="D1360" s="89"/>
      <c r="E1360" s="88"/>
      <c r="F1360" s="105"/>
      <c r="G1360" s="106"/>
      <c r="H1360" s="99"/>
      <c r="I1360" s="99"/>
      <c r="J1360" s="103"/>
      <c r="K1360" s="90"/>
      <c r="L1360" s="91"/>
      <c r="M1360" s="90"/>
      <c r="N1360" s="92"/>
      <c r="O1360" s="101"/>
    </row>
    <row r="1361" spans="2:17" ht="12.9" customHeight="1" thickTop="1">
      <c r="B1361" s="79" t="s">
        <v>372</v>
      </c>
      <c r="C1361" s="110">
        <v>113</v>
      </c>
      <c r="D1361" s="80" t="s">
        <v>178</v>
      </c>
      <c r="E1361" s="79" t="s">
        <v>369</v>
      </c>
      <c r="F1361" s="107"/>
      <c r="G1361" s="108"/>
      <c r="H1361" s="81"/>
      <c r="I1361" s="81"/>
      <c r="J1361" s="102"/>
      <c r="K1361" s="83"/>
      <c r="L1361" s="82"/>
      <c r="M1361" s="83"/>
      <c r="N1361" s="84"/>
      <c r="O1361" s="100"/>
    </row>
    <row r="1362" spans="2:17" ht="12.9" customHeight="1">
      <c r="B1362" s="85"/>
      <c r="C1362" s="111"/>
      <c r="D1362" s="77"/>
      <c r="E1362" s="85"/>
      <c r="F1362" s="107"/>
      <c r="G1362" s="108"/>
      <c r="H1362" s="81"/>
      <c r="I1362" s="81"/>
      <c r="J1362" s="102"/>
      <c r="K1362" s="83"/>
      <c r="L1362" s="82"/>
      <c r="M1362" s="83"/>
      <c r="N1362" s="84"/>
      <c r="O1362" s="100"/>
    </row>
    <row r="1363" spans="2:17" ht="12.9" customHeight="1">
      <c r="B1363" s="85"/>
      <c r="C1363" s="111"/>
      <c r="D1363" s="77"/>
      <c r="E1363" s="85"/>
      <c r="F1363" s="107"/>
      <c r="G1363" s="108"/>
      <c r="H1363" s="81"/>
      <c r="I1363" s="81"/>
      <c r="J1363" s="102"/>
      <c r="K1363" s="83"/>
      <c r="L1363" s="82"/>
      <c r="M1363" s="83"/>
      <c r="N1363" s="84"/>
      <c r="O1363" s="100"/>
    </row>
    <row r="1364" spans="2:17" ht="12.9" customHeight="1">
      <c r="B1364" s="85"/>
      <c r="C1364" s="111"/>
      <c r="D1364" s="77"/>
      <c r="E1364" s="85"/>
      <c r="F1364" s="107"/>
      <c r="G1364" s="108"/>
      <c r="H1364" s="81"/>
      <c r="I1364" s="81"/>
      <c r="J1364" s="102"/>
      <c r="K1364" s="83"/>
      <c r="L1364" s="82"/>
      <c r="M1364" s="83"/>
      <c r="N1364" s="84"/>
      <c r="O1364" s="100"/>
    </row>
    <row r="1365" spans="2:17" ht="12.9" customHeight="1">
      <c r="B1365" s="85"/>
      <c r="C1365" s="111"/>
      <c r="D1365" s="77"/>
      <c r="E1365" s="85"/>
      <c r="F1365" s="107"/>
      <c r="G1365" s="108"/>
      <c r="H1365" s="81"/>
      <c r="I1365" s="81"/>
      <c r="J1365" s="102"/>
      <c r="K1365" s="83"/>
      <c r="L1365" s="82"/>
      <c r="M1365" s="83"/>
      <c r="N1365" s="84"/>
      <c r="O1365" s="100"/>
    </row>
    <row r="1366" spans="2:17" ht="12.9" customHeight="1">
      <c r="B1366" s="85"/>
      <c r="C1366" s="111"/>
      <c r="D1366" s="77"/>
      <c r="E1366" s="86"/>
      <c r="F1366" s="107"/>
      <c r="G1366" s="108"/>
      <c r="H1366" s="81"/>
      <c r="I1366" s="81"/>
      <c r="J1366" s="102"/>
      <c r="K1366" s="83"/>
      <c r="L1366" s="82"/>
      <c r="M1366" s="83"/>
      <c r="N1366" s="84"/>
      <c r="O1366" s="100"/>
      <c r="Q1366" s="299"/>
    </row>
    <row r="1367" spans="2:17" ht="12.9" customHeight="1">
      <c r="B1367" s="85"/>
      <c r="C1367" s="111"/>
      <c r="D1367" s="77"/>
      <c r="E1367" s="85" t="s">
        <v>370</v>
      </c>
      <c r="F1367" s="104" t="s">
        <v>371</v>
      </c>
      <c r="G1367" s="100"/>
      <c r="H1367" s="97"/>
      <c r="I1367" s="98"/>
      <c r="J1367" s="102"/>
      <c r="K1367" s="83"/>
      <c r="L1367" s="82"/>
      <c r="M1367" s="83"/>
      <c r="N1367" s="87"/>
      <c r="O1367" s="100"/>
      <c r="Q1367" s="298"/>
    </row>
    <row r="1368" spans="2:17" ht="12.9" customHeight="1">
      <c r="B1368" s="85"/>
      <c r="C1368" s="111"/>
      <c r="D1368" s="77"/>
      <c r="E1368" s="85"/>
      <c r="F1368" s="104"/>
      <c r="G1368" s="100"/>
      <c r="H1368" s="97"/>
      <c r="I1368" s="98"/>
      <c r="J1368" s="102"/>
      <c r="K1368" s="83"/>
      <c r="L1368" s="82"/>
      <c r="M1368" s="83"/>
      <c r="N1368" s="87"/>
      <c r="O1368" s="100"/>
      <c r="Q1368" s="298"/>
    </row>
    <row r="1369" spans="2:17" ht="12.9" customHeight="1">
      <c r="B1369" s="85"/>
      <c r="C1369" s="111"/>
      <c r="D1369" s="77"/>
      <c r="E1369" s="85"/>
      <c r="F1369" s="104" t="s">
        <v>379</v>
      </c>
      <c r="G1369" s="100"/>
      <c r="H1369" s="97"/>
      <c r="I1369" s="98"/>
      <c r="J1369" s="102"/>
      <c r="K1369" s="83"/>
      <c r="L1369" s="82"/>
      <c r="M1369" s="83"/>
      <c r="N1369" s="87"/>
      <c r="O1369" s="100"/>
      <c r="Q1369" s="298"/>
    </row>
    <row r="1370" spans="2:17" ht="12.9" customHeight="1">
      <c r="B1370" s="85"/>
      <c r="C1370" s="111"/>
      <c r="D1370" s="77"/>
      <c r="E1370" s="85"/>
      <c r="F1370" s="104"/>
      <c r="G1370" s="100"/>
      <c r="H1370" s="97"/>
      <c r="I1370" s="98"/>
      <c r="J1370" s="102"/>
      <c r="K1370" s="83"/>
      <c r="L1370" s="82"/>
      <c r="M1370" s="83"/>
      <c r="N1370" s="87"/>
      <c r="O1370" s="100"/>
      <c r="Q1370" s="298"/>
    </row>
    <row r="1371" spans="2:17" ht="12.9" customHeight="1">
      <c r="B1371" s="85"/>
      <c r="C1371" s="111"/>
      <c r="D1371" s="77"/>
      <c r="E1371" s="85"/>
      <c r="F1371" s="104"/>
      <c r="G1371" s="100"/>
      <c r="H1371" s="97"/>
      <c r="I1371" s="98"/>
      <c r="J1371" s="102"/>
      <c r="K1371" s="83"/>
      <c r="L1371" s="82"/>
      <c r="M1371" s="83"/>
      <c r="N1371" s="87"/>
      <c r="O1371" s="100"/>
      <c r="Q1371" s="298"/>
    </row>
    <row r="1372" spans="2:17" ht="13.5" customHeight="1" thickBot="1">
      <c r="B1372" s="85"/>
      <c r="C1372" s="112"/>
      <c r="D1372" s="89"/>
      <c r="E1372" s="88"/>
      <c r="F1372" s="105"/>
      <c r="G1372" s="106"/>
      <c r="H1372" s="99"/>
      <c r="I1372" s="99"/>
      <c r="J1372" s="103"/>
      <c r="K1372" s="90"/>
      <c r="L1372" s="91"/>
      <c r="M1372" s="90"/>
      <c r="N1372" s="92"/>
      <c r="O1372" s="101"/>
    </row>
    <row r="1373" spans="2:17" ht="12.9" customHeight="1" thickTop="1">
      <c r="B1373" s="79" t="s">
        <v>372</v>
      </c>
      <c r="C1373" s="110">
        <v>114</v>
      </c>
      <c r="D1373" s="80" t="s">
        <v>179</v>
      </c>
      <c r="E1373" s="79" t="s">
        <v>369</v>
      </c>
      <c r="F1373" s="107"/>
      <c r="G1373" s="108"/>
      <c r="H1373" s="81"/>
      <c r="I1373" s="81"/>
      <c r="J1373" s="102"/>
      <c r="K1373" s="83"/>
      <c r="L1373" s="82"/>
      <c r="M1373" s="83"/>
      <c r="N1373" s="84"/>
      <c r="O1373" s="100"/>
    </row>
    <row r="1374" spans="2:17" ht="12.9" customHeight="1">
      <c r="B1374" s="85"/>
      <c r="C1374" s="111"/>
      <c r="D1374" s="77"/>
      <c r="E1374" s="85"/>
      <c r="F1374" s="107"/>
      <c r="G1374" s="108"/>
      <c r="H1374" s="81"/>
      <c r="I1374" s="81"/>
      <c r="J1374" s="102"/>
      <c r="K1374" s="83"/>
      <c r="L1374" s="82"/>
      <c r="M1374" s="83"/>
      <c r="N1374" s="84"/>
      <c r="O1374" s="100"/>
    </row>
    <row r="1375" spans="2:17" ht="12.9" customHeight="1">
      <c r="B1375" s="85"/>
      <c r="C1375" s="111"/>
      <c r="D1375" s="77"/>
      <c r="E1375" s="85"/>
      <c r="F1375" s="107"/>
      <c r="G1375" s="108"/>
      <c r="H1375" s="81"/>
      <c r="I1375" s="81"/>
      <c r="J1375" s="102"/>
      <c r="K1375" s="83"/>
      <c r="L1375" s="82"/>
      <c r="M1375" s="83"/>
      <c r="N1375" s="84"/>
      <c r="O1375" s="100"/>
    </row>
    <row r="1376" spans="2:17" ht="12.9" customHeight="1">
      <c r="B1376" s="85"/>
      <c r="C1376" s="111"/>
      <c r="D1376" s="77"/>
      <c r="E1376" s="85"/>
      <c r="F1376" s="107"/>
      <c r="G1376" s="108"/>
      <c r="H1376" s="81"/>
      <c r="I1376" s="81"/>
      <c r="J1376" s="102"/>
      <c r="K1376" s="83"/>
      <c r="L1376" s="82"/>
      <c r="M1376" s="83"/>
      <c r="N1376" s="84"/>
      <c r="O1376" s="100"/>
    </row>
    <row r="1377" spans="2:17" ht="12.9" customHeight="1">
      <c r="B1377" s="85"/>
      <c r="C1377" s="111"/>
      <c r="D1377" s="77"/>
      <c r="E1377" s="85"/>
      <c r="F1377" s="107"/>
      <c r="G1377" s="108"/>
      <c r="H1377" s="81"/>
      <c r="I1377" s="81"/>
      <c r="J1377" s="102"/>
      <c r="K1377" s="83"/>
      <c r="L1377" s="82"/>
      <c r="M1377" s="83"/>
      <c r="N1377" s="84"/>
      <c r="O1377" s="100"/>
    </row>
    <row r="1378" spans="2:17" ht="12.9" customHeight="1">
      <c r="B1378" s="85"/>
      <c r="C1378" s="111"/>
      <c r="D1378" s="77"/>
      <c r="E1378" s="86"/>
      <c r="F1378" s="107"/>
      <c r="G1378" s="108"/>
      <c r="H1378" s="81"/>
      <c r="I1378" s="81"/>
      <c r="J1378" s="102"/>
      <c r="K1378" s="83"/>
      <c r="L1378" s="82"/>
      <c r="M1378" s="83"/>
      <c r="N1378" s="84"/>
      <c r="O1378" s="100"/>
      <c r="Q1378" s="299"/>
    </row>
    <row r="1379" spans="2:17" ht="12.9" customHeight="1">
      <c r="B1379" s="85"/>
      <c r="C1379" s="111"/>
      <c r="D1379" s="77"/>
      <c r="E1379" s="85" t="s">
        <v>370</v>
      </c>
      <c r="F1379" s="104" t="s">
        <v>371</v>
      </c>
      <c r="G1379" s="100"/>
      <c r="H1379" s="97"/>
      <c r="I1379" s="98"/>
      <c r="J1379" s="102"/>
      <c r="K1379" s="83"/>
      <c r="L1379" s="82"/>
      <c r="M1379" s="83"/>
      <c r="N1379" s="87"/>
      <c r="O1379" s="100"/>
      <c r="Q1379" s="298"/>
    </row>
    <row r="1380" spans="2:17" ht="12.9" customHeight="1">
      <c r="B1380" s="85"/>
      <c r="C1380" s="111"/>
      <c r="D1380" s="77"/>
      <c r="E1380" s="85"/>
      <c r="F1380" s="104"/>
      <c r="G1380" s="100"/>
      <c r="H1380" s="97"/>
      <c r="I1380" s="98"/>
      <c r="J1380" s="102"/>
      <c r="K1380" s="83"/>
      <c r="L1380" s="82"/>
      <c r="M1380" s="83"/>
      <c r="N1380" s="87"/>
      <c r="O1380" s="100"/>
      <c r="Q1380" s="298"/>
    </row>
    <row r="1381" spans="2:17" ht="12.9" customHeight="1">
      <c r="B1381" s="85"/>
      <c r="C1381" s="111"/>
      <c r="D1381" s="77"/>
      <c r="E1381" s="85"/>
      <c r="F1381" s="104" t="s">
        <v>379</v>
      </c>
      <c r="G1381" s="100"/>
      <c r="H1381" s="97"/>
      <c r="I1381" s="98"/>
      <c r="J1381" s="102"/>
      <c r="K1381" s="83"/>
      <c r="L1381" s="82"/>
      <c r="M1381" s="83"/>
      <c r="N1381" s="87"/>
      <c r="O1381" s="100"/>
      <c r="Q1381" s="298"/>
    </row>
    <row r="1382" spans="2:17" ht="12.9" customHeight="1">
      <c r="B1382" s="85"/>
      <c r="C1382" s="111"/>
      <c r="D1382" s="77"/>
      <c r="E1382" s="85"/>
      <c r="F1382" s="104"/>
      <c r="G1382" s="100"/>
      <c r="H1382" s="97"/>
      <c r="I1382" s="98"/>
      <c r="J1382" s="102"/>
      <c r="K1382" s="83"/>
      <c r="L1382" s="82"/>
      <c r="M1382" s="83"/>
      <c r="N1382" s="87"/>
      <c r="O1382" s="100"/>
      <c r="Q1382" s="298"/>
    </row>
    <row r="1383" spans="2:17" ht="12.9" customHeight="1">
      <c r="B1383" s="85"/>
      <c r="C1383" s="111"/>
      <c r="D1383" s="77"/>
      <c r="E1383" s="85"/>
      <c r="F1383" s="104"/>
      <c r="G1383" s="100"/>
      <c r="H1383" s="97"/>
      <c r="I1383" s="98"/>
      <c r="J1383" s="102"/>
      <c r="K1383" s="83"/>
      <c r="L1383" s="82"/>
      <c r="M1383" s="83"/>
      <c r="N1383" s="87"/>
      <c r="O1383" s="100"/>
      <c r="Q1383" s="298"/>
    </row>
    <row r="1384" spans="2:17" ht="13.5" customHeight="1">
      <c r="B1384" s="86"/>
      <c r="C1384" s="113"/>
      <c r="D1384" s="86"/>
      <c r="E1384" s="86"/>
      <c r="F1384" s="104"/>
      <c r="G1384" s="109"/>
      <c r="H1384" s="97"/>
      <c r="I1384" s="97"/>
      <c r="J1384" s="102"/>
      <c r="K1384" s="83"/>
      <c r="L1384" s="82"/>
      <c r="M1384" s="83"/>
      <c r="N1384" s="87"/>
      <c r="O1384" s="100"/>
    </row>
  </sheetData>
  <mergeCells count="13">
    <mergeCell ref="B2:O2"/>
    <mergeCell ref="B14:B16"/>
    <mergeCell ref="C14:C16"/>
    <mergeCell ref="D14:D16"/>
    <mergeCell ref="F14:F16"/>
    <mergeCell ref="O14:O16"/>
    <mergeCell ref="G15:G16"/>
    <mergeCell ref="H15:H16"/>
    <mergeCell ref="B4:O12"/>
    <mergeCell ref="I15:I16"/>
    <mergeCell ref="L15:L16"/>
    <mergeCell ref="M15:M16"/>
    <mergeCell ref="N15:N16"/>
  </mergeCells>
  <phoneticPr fontId="3"/>
  <conditionalFormatting sqref="I17:I22">
    <cfRule type="expression" dxfId="113" priority="365">
      <formula>H17="EHP"</formula>
    </cfRule>
  </conditionalFormatting>
  <conditionalFormatting sqref="I29:I34">
    <cfRule type="expression" dxfId="112" priority="127">
      <formula>H29="EHP"</formula>
    </cfRule>
  </conditionalFormatting>
  <conditionalFormatting sqref="I41:I46">
    <cfRule type="expression" dxfId="111" priority="126">
      <formula>H41="EHP"</formula>
    </cfRule>
  </conditionalFormatting>
  <conditionalFormatting sqref="I53:I58">
    <cfRule type="expression" dxfId="110" priority="125">
      <formula>H53="EHP"</formula>
    </cfRule>
  </conditionalFormatting>
  <conditionalFormatting sqref="I65:I70">
    <cfRule type="expression" dxfId="109" priority="124">
      <formula>H65="EHP"</formula>
    </cfRule>
  </conditionalFormatting>
  <conditionalFormatting sqref="I77:I82">
    <cfRule type="expression" dxfId="108" priority="123">
      <formula>H77="EHP"</formula>
    </cfRule>
  </conditionalFormatting>
  <conditionalFormatting sqref="I89:I94">
    <cfRule type="expression" dxfId="107" priority="122">
      <formula>H89="EHP"</formula>
    </cfRule>
  </conditionalFormatting>
  <conditionalFormatting sqref="I101:I106">
    <cfRule type="expression" dxfId="106" priority="121">
      <formula>H101="EHP"</formula>
    </cfRule>
  </conditionalFormatting>
  <conditionalFormatting sqref="I113:I118">
    <cfRule type="expression" dxfId="105" priority="120">
      <formula>H113="EHP"</formula>
    </cfRule>
  </conditionalFormatting>
  <conditionalFormatting sqref="I125:I130">
    <cfRule type="expression" dxfId="104" priority="119">
      <formula>H125="EHP"</formula>
    </cfRule>
  </conditionalFormatting>
  <conditionalFormatting sqref="I137:I142">
    <cfRule type="expression" dxfId="103" priority="118">
      <formula>H137="EHP"</formula>
    </cfRule>
  </conditionalFormatting>
  <conditionalFormatting sqref="I149:I154">
    <cfRule type="expression" dxfId="102" priority="117">
      <formula>H149="EHP"</formula>
    </cfRule>
  </conditionalFormatting>
  <conditionalFormatting sqref="I161:I166">
    <cfRule type="expression" dxfId="101" priority="116">
      <formula>H161="EHP"</formula>
    </cfRule>
  </conditionalFormatting>
  <conditionalFormatting sqref="I173:I178">
    <cfRule type="expression" dxfId="100" priority="115">
      <formula>H173="EHP"</formula>
    </cfRule>
  </conditionalFormatting>
  <conditionalFormatting sqref="I185:I190">
    <cfRule type="expression" dxfId="99" priority="114">
      <formula>H185="EHP"</formula>
    </cfRule>
  </conditionalFormatting>
  <conditionalFormatting sqref="I197:I202">
    <cfRule type="expression" dxfId="98" priority="113">
      <formula>H197="EHP"</formula>
    </cfRule>
  </conditionalFormatting>
  <conditionalFormatting sqref="I209:I214">
    <cfRule type="expression" dxfId="97" priority="112">
      <formula>H209="EHP"</formula>
    </cfRule>
  </conditionalFormatting>
  <conditionalFormatting sqref="I221:I226">
    <cfRule type="expression" dxfId="96" priority="111">
      <formula>H221="EHP"</formula>
    </cfRule>
  </conditionalFormatting>
  <conditionalFormatting sqref="I233:I238">
    <cfRule type="expression" dxfId="95" priority="110">
      <formula>H233="EHP"</formula>
    </cfRule>
  </conditionalFormatting>
  <conditionalFormatting sqref="I245:I250">
    <cfRule type="expression" dxfId="94" priority="109">
      <formula>H245="EHP"</formula>
    </cfRule>
  </conditionalFormatting>
  <conditionalFormatting sqref="I257:I262">
    <cfRule type="expression" dxfId="93" priority="108">
      <formula>H257="EHP"</formula>
    </cfRule>
  </conditionalFormatting>
  <conditionalFormatting sqref="I269:I274">
    <cfRule type="expression" dxfId="92" priority="107">
      <formula>H269="EHP"</formula>
    </cfRule>
  </conditionalFormatting>
  <conditionalFormatting sqref="I281:I286">
    <cfRule type="expression" dxfId="91" priority="106">
      <formula>H281="EHP"</formula>
    </cfRule>
  </conditionalFormatting>
  <conditionalFormatting sqref="I293:I298">
    <cfRule type="expression" dxfId="90" priority="105">
      <formula>H293="EHP"</formula>
    </cfRule>
  </conditionalFormatting>
  <conditionalFormatting sqref="I305:I310">
    <cfRule type="expression" dxfId="89" priority="104">
      <formula>H305="EHP"</formula>
    </cfRule>
  </conditionalFormatting>
  <conditionalFormatting sqref="I317:I322">
    <cfRule type="expression" dxfId="88" priority="103">
      <formula>H317="EHP"</formula>
    </cfRule>
  </conditionalFormatting>
  <conditionalFormatting sqref="I329:I334">
    <cfRule type="expression" dxfId="87" priority="102">
      <formula>H329="EHP"</formula>
    </cfRule>
  </conditionalFormatting>
  <conditionalFormatting sqref="I341:I346">
    <cfRule type="expression" dxfId="86" priority="101">
      <formula>H341="EHP"</formula>
    </cfRule>
  </conditionalFormatting>
  <conditionalFormatting sqref="I353:I358">
    <cfRule type="expression" dxfId="85" priority="100">
      <formula>H353="EHP"</formula>
    </cfRule>
  </conditionalFormatting>
  <conditionalFormatting sqref="I365:I370">
    <cfRule type="expression" dxfId="84" priority="99">
      <formula>H365="EHP"</formula>
    </cfRule>
  </conditionalFormatting>
  <conditionalFormatting sqref="I377:I382">
    <cfRule type="expression" dxfId="83" priority="98">
      <formula>H377="EHP"</formula>
    </cfRule>
  </conditionalFormatting>
  <conditionalFormatting sqref="I389:I394">
    <cfRule type="expression" dxfId="82" priority="97">
      <formula>H389="EHP"</formula>
    </cfRule>
  </conditionalFormatting>
  <conditionalFormatting sqref="I401:I406">
    <cfRule type="expression" dxfId="81" priority="96">
      <formula>H401="EHP"</formula>
    </cfRule>
  </conditionalFormatting>
  <conditionalFormatting sqref="I413:I418">
    <cfRule type="expression" dxfId="80" priority="95">
      <formula>H413="EHP"</formula>
    </cfRule>
  </conditionalFormatting>
  <conditionalFormatting sqref="I425:I430">
    <cfRule type="expression" dxfId="79" priority="94">
      <formula>H425="EHP"</formula>
    </cfRule>
  </conditionalFormatting>
  <conditionalFormatting sqref="I437:I442">
    <cfRule type="expression" dxfId="78" priority="93">
      <formula>H437="EHP"</formula>
    </cfRule>
  </conditionalFormatting>
  <conditionalFormatting sqref="I449:I454">
    <cfRule type="expression" dxfId="77" priority="92">
      <formula>H449="EHP"</formula>
    </cfRule>
  </conditionalFormatting>
  <conditionalFormatting sqref="I461:I466">
    <cfRule type="expression" dxfId="76" priority="91">
      <formula>H461="EHP"</formula>
    </cfRule>
  </conditionalFormatting>
  <conditionalFormatting sqref="I473:I478">
    <cfRule type="expression" dxfId="75" priority="90">
      <formula>H473="EHP"</formula>
    </cfRule>
  </conditionalFormatting>
  <conditionalFormatting sqref="I485:I490">
    <cfRule type="expression" dxfId="74" priority="89">
      <formula>H485="EHP"</formula>
    </cfRule>
  </conditionalFormatting>
  <conditionalFormatting sqref="I497:I502">
    <cfRule type="expression" dxfId="73" priority="88">
      <formula>H497="EHP"</formula>
    </cfRule>
  </conditionalFormatting>
  <conditionalFormatting sqref="I509:I514">
    <cfRule type="expression" dxfId="72" priority="87">
      <formula>H509="EHP"</formula>
    </cfRule>
  </conditionalFormatting>
  <conditionalFormatting sqref="I521:I526">
    <cfRule type="expression" dxfId="71" priority="86">
      <formula>H521="EHP"</formula>
    </cfRule>
  </conditionalFormatting>
  <conditionalFormatting sqref="I533:I538">
    <cfRule type="expression" dxfId="70" priority="85">
      <formula>H533="EHP"</formula>
    </cfRule>
  </conditionalFormatting>
  <conditionalFormatting sqref="I545:I550">
    <cfRule type="expression" dxfId="69" priority="84">
      <formula>H545="EHP"</formula>
    </cfRule>
  </conditionalFormatting>
  <conditionalFormatting sqref="I557:I562">
    <cfRule type="expression" dxfId="68" priority="83">
      <formula>H557="EHP"</formula>
    </cfRule>
  </conditionalFormatting>
  <conditionalFormatting sqref="I569:I574">
    <cfRule type="expression" dxfId="67" priority="82">
      <formula>H569="EHP"</formula>
    </cfRule>
  </conditionalFormatting>
  <conditionalFormatting sqref="I581:I586">
    <cfRule type="expression" dxfId="66" priority="81">
      <formula>H581="EHP"</formula>
    </cfRule>
  </conditionalFormatting>
  <conditionalFormatting sqref="I593:I598">
    <cfRule type="expression" dxfId="65" priority="80">
      <formula>H593="EHP"</formula>
    </cfRule>
  </conditionalFormatting>
  <conditionalFormatting sqref="I605:I610">
    <cfRule type="expression" dxfId="64" priority="79">
      <formula>H605="EHP"</formula>
    </cfRule>
  </conditionalFormatting>
  <conditionalFormatting sqref="I617:I622">
    <cfRule type="expression" dxfId="63" priority="78">
      <formula>H617="EHP"</formula>
    </cfRule>
  </conditionalFormatting>
  <conditionalFormatting sqref="I629:I634">
    <cfRule type="expression" dxfId="62" priority="77">
      <formula>H629="EHP"</formula>
    </cfRule>
  </conditionalFormatting>
  <conditionalFormatting sqref="I641:I646">
    <cfRule type="expression" dxfId="61" priority="76">
      <formula>H641="EHP"</formula>
    </cfRule>
  </conditionalFormatting>
  <conditionalFormatting sqref="I653:I658">
    <cfRule type="expression" dxfId="60" priority="75">
      <formula>H653="EHP"</formula>
    </cfRule>
  </conditionalFormatting>
  <conditionalFormatting sqref="I665:I670">
    <cfRule type="expression" dxfId="59" priority="74">
      <formula>H665="EHP"</formula>
    </cfRule>
  </conditionalFormatting>
  <conditionalFormatting sqref="I677:I682">
    <cfRule type="expression" dxfId="58" priority="73">
      <formula>H677="EHP"</formula>
    </cfRule>
  </conditionalFormatting>
  <conditionalFormatting sqref="I689:I694">
    <cfRule type="expression" dxfId="57" priority="72">
      <formula>H689="EHP"</formula>
    </cfRule>
  </conditionalFormatting>
  <conditionalFormatting sqref="I701:I706">
    <cfRule type="expression" dxfId="56" priority="71">
      <formula>H701="EHP"</formula>
    </cfRule>
  </conditionalFormatting>
  <conditionalFormatting sqref="I713:I718">
    <cfRule type="expression" dxfId="55" priority="70">
      <formula>H713="EHP"</formula>
    </cfRule>
  </conditionalFormatting>
  <conditionalFormatting sqref="I725:I730">
    <cfRule type="expression" dxfId="54" priority="69">
      <formula>H725="EHP"</formula>
    </cfRule>
  </conditionalFormatting>
  <conditionalFormatting sqref="I737:I742">
    <cfRule type="expression" dxfId="53" priority="68">
      <formula>H737="EHP"</formula>
    </cfRule>
  </conditionalFormatting>
  <conditionalFormatting sqref="I749:I754">
    <cfRule type="expression" dxfId="52" priority="67">
      <formula>H749="EHP"</formula>
    </cfRule>
  </conditionalFormatting>
  <conditionalFormatting sqref="I761:I766">
    <cfRule type="expression" dxfId="51" priority="66">
      <formula>H761="EHP"</formula>
    </cfRule>
  </conditionalFormatting>
  <conditionalFormatting sqref="I773:I778">
    <cfRule type="expression" dxfId="50" priority="65">
      <formula>H773="EHP"</formula>
    </cfRule>
  </conditionalFormatting>
  <conditionalFormatting sqref="I785:I790">
    <cfRule type="expression" dxfId="49" priority="64">
      <formula>H785="EHP"</formula>
    </cfRule>
  </conditionalFormatting>
  <conditionalFormatting sqref="I797:I802">
    <cfRule type="expression" dxfId="48" priority="63">
      <formula>H797="EHP"</formula>
    </cfRule>
  </conditionalFormatting>
  <conditionalFormatting sqref="I809:I814">
    <cfRule type="expression" dxfId="47" priority="62">
      <formula>H809="EHP"</formula>
    </cfRule>
  </conditionalFormatting>
  <conditionalFormatting sqref="I821:I826">
    <cfRule type="expression" dxfId="46" priority="61">
      <formula>H821="EHP"</formula>
    </cfRule>
  </conditionalFormatting>
  <conditionalFormatting sqref="I833:I838">
    <cfRule type="expression" dxfId="45" priority="60">
      <formula>H833="EHP"</formula>
    </cfRule>
  </conditionalFormatting>
  <conditionalFormatting sqref="I845:I850">
    <cfRule type="expression" dxfId="44" priority="59">
      <formula>H845="EHP"</formula>
    </cfRule>
  </conditionalFormatting>
  <conditionalFormatting sqref="I857:I862">
    <cfRule type="expression" dxfId="43" priority="58">
      <formula>H857="EHP"</formula>
    </cfRule>
  </conditionalFormatting>
  <conditionalFormatting sqref="I869:I874">
    <cfRule type="expression" dxfId="42" priority="57">
      <formula>H869="EHP"</formula>
    </cfRule>
  </conditionalFormatting>
  <conditionalFormatting sqref="I881:I886">
    <cfRule type="expression" dxfId="41" priority="56">
      <formula>H881="EHP"</formula>
    </cfRule>
  </conditionalFormatting>
  <conditionalFormatting sqref="I893:I898">
    <cfRule type="expression" dxfId="40" priority="55">
      <formula>H893="EHP"</formula>
    </cfRule>
  </conditionalFormatting>
  <conditionalFormatting sqref="I905:I910">
    <cfRule type="expression" dxfId="39" priority="54">
      <formula>H905="EHP"</formula>
    </cfRule>
  </conditionalFormatting>
  <conditionalFormatting sqref="I917:I922">
    <cfRule type="expression" dxfId="38" priority="53">
      <formula>H917="EHP"</formula>
    </cfRule>
  </conditionalFormatting>
  <conditionalFormatting sqref="I929:I934">
    <cfRule type="expression" dxfId="37" priority="52">
      <formula>H929="EHP"</formula>
    </cfRule>
  </conditionalFormatting>
  <conditionalFormatting sqref="I941:I946">
    <cfRule type="expression" dxfId="36" priority="51">
      <formula>H941="EHP"</formula>
    </cfRule>
  </conditionalFormatting>
  <conditionalFormatting sqref="I953:I958">
    <cfRule type="expression" dxfId="35" priority="50">
      <formula>H953="EHP"</formula>
    </cfRule>
  </conditionalFormatting>
  <conditionalFormatting sqref="I965:I970">
    <cfRule type="expression" dxfId="34" priority="49">
      <formula>H965="EHP"</formula>
    </cfRule>
  </conditionalFormatting>
  <conditionalFormatting sqref="I977:I982">
    <cfRule type="expression" dxfId="33" priority="48">
      <formula>H977="EHP"</formula>
    </cfRule>
  </conditionalFormatting>
  <conditionalFormatting sqref="I989:I994">
    <cfRule type="expression" dxfId="32" priority="47">
      <formula>H989="EHP"</formula>
    </cfRule>
  </conditionalFormatting>
  <conditionalFormatting sqref="I1001:I1006">
    <cfRule type="expression" dxfId="31" priority="46">
      <formula>H1001="EHP"</formula>
    </cfRule>
  </conditionalFormatting>
  <conditionalFormatting sqref="I1013:I1018">
    <cfRule type="expression" dxfId="30" priority="45">
      <formula>H1013="EHP"</formula>
    </cfRule>
  </conditionalFormatting>
  <conditionalFormatting sqref="I1025:I1030">
    <cfRule type="expression" dxfId="29" priority="44">
      <formula>H1025="EHP"</formula>
    </cfRule>
  </conditionalFormatting>
  <conditionalFormatting sqref="I1037:I1042">
    <cfRule type="expression" dxfId="28" priority="43">
      <formula>H1037="EHP"</formula>
    </cfRule>
  </conditionalFormatting>
  <conditionalFormatting sqref="I1049:I1054">
    <cfRule type="expression" dxfId="27" priority="42">
      <formula>H1049="EHP"</formula>
    </cfRule>
  </conditionalFormatting>
  <conditionalFormatting sqref="I1061:I1066">
    <cfRule type="expression" dxfId="26" priority="41">
      <formula>H1061="EHP"</formula>
    </cfRule>
  </conditionalFormatting>
  <conditionalFormatting sqref="I1073:I1078">
    <cfRule type="expression" dxfId="25" priority="40">
      <formula>H1073="EHP"</formula>
    </cfRule>
  </conditionalFormatting>
  <conditionalFormatting sqref="I1085:I1090">
    <cfRule type="expression" dxfId="24" priority="39">
      <formula>H1085="EHP"</formula>
    </cfRule>
  </conditionalFormatting>
  <conditionalFormatting sqref="I1097:I1102">
    <cfRule type="expression" dxfId="23" priority="38">
      <formula>H1097="EHP"</formula>
    </cfRule>
  </conditionalFormatting>
  <conditionalFormatting sqref="I1109:I1114">
    <cfRule type="expression" dxfId="22" priority="37">
      <formula>H1109="EHP"</formula>
    </cfRule>
  </conditionalFormatting>
  <conditionalFormatting sqref="I1121:I1126">
    <cfRule type="expression" dxfId="21" priority="36">
      <formula>H1121="EHP"</formula>
    </cfRule>
  </conditionalFormatting>
  <conditionalFormatting sqref="I1133:I1138">
    <cfRule type="expression" dxfId="20" priority="35">
      <formula>H1133="EHP"</formula>
    </cfRule>
  </conditionalFormatting>
  <conditionalFormatting sqref="I1145:I1150">
    <cfRule type="expression" dxfId="19" priority="34">
      <formula>H1145="EHP"</formula>
    </cfRule>
  </conditionalFormatting>
  <conditionalFormatting sqref="I1157:I1162">
    <cfRule type="expression" dxfId="18" priority="33">
      <formula>H1157="EHP"</formula>
    </cfRule>
  </conditionalFormatting>
  <conditionalFormatting sqref="I1169:I1174">
    <cfRule type="expression" dxfId="17" priority="32">
      <formula>H1169="EHP"</formula>
    </cfRule>
  </conditionalFormatting>
  <conditionalFormatting sqref="I1181:I1186">
    <cfRule type="expression" dxfId="16" priority="31">
      <formula>H1181="EHP"</formula>
    </cfRule>
  </conditionalFormatting>
  <conditionalFormatting sqref="I1193:I1198">
    <cfRule type="expression" dxfId="15" priority="30">
      <formula>H1193="EHP"</formula>
    </cfRule>
  </conditionalFormatting>
  <conditionalFormatting sqref="I1205:I1210">
    <cfRule type="expression" dxfId="14" priority="29">
      <formula>H1205="EHP"</formula>
    </cfRule>
  </conditionalFormatting>
  <conditionalFormatting sqref="I1217:I1222">
    <cfRule type="expression" dxfId="13" priority="28">
      <formula>H1217="EHP"</formula>
    </cfRule>
  </conditionalFormatting>
  <conditionalFormatting sqref="I1229:I1234">
    <cfRule type="expression" dxfId="12" priority="27">
      <formula>H1229="EHP"</formula>
    </cfRule>
  </conditionalFormatting>
  <conditionalFormatting sqref="I1241:I1246">
    <cfRule type="expression" dxfId="11" priority="26">
      <formula>H1241="EHP"</formula>
    </cfRule>
  </conditionalFormatting>
  <conditionalFormatting sqref="I1253:I1258">
    <cfRule type="expression" dxfId="10" priority="25">
      <formula>H1253="EHP"</formula>
    </cfRule>
  </conditionalFormatting>
  <conditionalFormatting sqref="I1265:I1270">
    <cfRule type="expression" dxfId="9" priority="24">
      <formula>H1265="EHP"</formula>
    </cfRule>
  </conditionalFormatting>
  <conditionalFormatting sqref="I1277:I1282">
    <cfRule type="expression" dxfId="8" priority="23">
      <formula>H1277="EHP"</formula>
    </cfRule>
  </conditionalFormatting>
  <conditionalFormatting sqref="I1289:I1294">
    <cfRule type="expression" dxfId="7" priority="22">
      <formula>H1289="EHP"</formula>
    </cfRule>
  </conditionalFormatting>
  <conditionalFormatting sqref="I1301:I1306">
    <cfRule type="expression" dxfId="6" priority="21">
      <formula>H1301="EHP"</formula>
    </cfRule>
  </conditionalFormatting>
  <conditionalFormatting sqref="I1313:I1318">
    <cfRule type="expression" dxfId="5" priority="20">
      <formula>H1313="EHP"</formula>
    </cfRule>
  </conditionalFormatting>
  <conditionalFormatting sqref="I1325:I1330">
    <cfRule type="expression" dxfId="4" priority="19">
      <formula>H1325="EHP"</formula>
    </cfRule>
  </conditionalFormatting>
  <conditionalFormatting sqref="I1337:I1342">
    <cfRule type="expression" dxfId="3" priority="18">
      <formula>H1337="EHP"</formula>
    </cfRule>
  </conditionalFormatting>
  <conditionalFormatting sqref="I1349:I1354">
    <cfRule type="expression" dxfId="2" priority="17">
      <formula>H1349="EHP"</formula>
    </cfRule>
  </conditionalFormatting>
  <conditionalFormatting sqref="I1361:I1366">
    <cfRule type="expression" dxfId="1" priority="16">
      <formula>H1361="EHP"</formula>
    </cfRule>
  </conditionalFormatting>
  <conditionalFormatting sqref="I1373:I1378">
    <cfRule type="expression" dxfId="0" priority="15">
      <formula>H1373="EHP"</formula>
    </cfRule>
  </conditionalFormatting>
  <dataValidations count="3">
    <dataValidation type="list" allowBlank="1" showInputMessage="1" showErrorMessage="1" sqref="N17:N22 N569:N574 N581:N586 N29:N34 N593:N598 N605:N610 N41:N46 N53:N58 N617:N622 N629:N634 N641:N646 N653:N658 N65:N70 N77:N82 N89:N94 N101:N106 N665:N670 N677:N682 N689:N694 N701:N706 N713:N718 N725:N730 N737:N742 N749:N754 N113:N118 N125:N130 N137:N142 N149:N154 N161:N166 N173:N178 N185:N190 N197:N202 N761:N766 N773:N778 N401:N406 N413:N418 N425:N430 N437:N442 N449:N454 N461:N466 N473:N478 N485:N490 N497:N502 N509:N514 N521:N526 N533:N538 N545:N550 N557:N562 N209:N214 N221:N226 N233:N238 N245:N250 N257:N262 N269:N274 N281:N286 N293:N298 N305:N310 N317:N322 N329:N334 N341:N346 N353:N358 N365:N370 N377:N382 N389:N394 N785:N790 N1337:N1342 N1349:N1354 N797:N802 N1361:N1366 N1373:N1378 N809:N814 N821:N826 N1157:N1162 N833:N838 N845:N850 N857:N862 N869:N874 N881:N886 N893:N898 N905:N910 N917:N922 N929:N934 N941:N946 N953:N958 N965:N970 N1169:N1174 N1181:N1186 N1193:N1198 N1205:N1210 N1217:N1222 N1229:N1234 N1241:N1246 N1253:N1258 N1265:N1270 N1277:N1282 N1289:N1294 N1301:N1306 N1313:N1318 N1325:N1330 N977:N982 N989:N994 N1001:N1006 N1013:N1018 N1025:N1030 N1037:N1042 N1049:N1054 N1061:N1066 N1073:N1078 N1085:N1090 N1097:N1102 N1109:N1114 N1121:N1126 N1133:N1138 N1145:N1150" xr:uid="{D063B0BC-CDE1-4B26-92E3-524CBB84554F}">
      <formula1>$T$5:$T$7</formula1>
    </dataValidation>
    <dataValidation type="list" allowBlank="1" showInputMessage="1" showErrorMessage="1" sqref="I17:I22 I569:I574 I581:I586 I29:I34 I593:I598 I605:I610 I41:I46 I53:I58 I617:I622 I629:I634 I641:I646 I653:I658 I65:I70 I77:I82 I89:I94 I101:I106 I665:I670 I677:I682 I689:I694 I701:I706 I713:I718 I725:I730 I737:I742 I749:I754 I113:I118 I125:I130 I137:I142 I149:I154 I161:I166 I173:I178 I185:I190 I197:I202 I761:I766 I773:I778 I401:I406 I413:I418 I425:I430 I437:I442 I449:I454 I461:I466 I473:I478 I485:I490 I497:I502 I509:I514 I521:I526 I533:I538 I545:I550 I557:I562 I209:I214 I221:I226 I233:I238 I245:I250 I257:I262 I269:I274 I281:I286 I293:I298 I305:I310 I317:I322 I329:I334 I341:I346 I353:I358 I365:I370 I377:I382 I389:I394 I785:I790 I1337:I1342 I1349:I1354 I797:I802 I1361:I1366 I1373:I1378 I809:I814 I821:I826 I1157:I1162 I833:I838 I845:I850 I857:I862 I869:I874 I881:I886 I893:I898 I905:I910 I917:I922 I929:I934 I941:I946 I953:I958 I965:I970 I1169:I1174 I1181:I1186 I1193:I1198 I1205:I1210 I1217:I1222 I1229:I1234 I1241:I1246 I1253:I1258 I1265:I1270 I1277:I1282 I1289:I1294 I1301:I1306 I1313:I1318 I1325:I1330 I977:I982 I989:I994 I1001:I1006 I1013:I1018 I1025:I1030 I1037:I1042 I1049:I1054 I1061:I1066 I1073:I1078 I1085:I1090 I1097:I1102 I1109:I1114 I1121:I1126 I1133:I1138 I1145:I1150" xr:uid="{CFE2DF29-4C06-44DA-9787-844DE6ADED98}">
      <formula1>$S$5:$S$6</formula1>
    </dataValidation>
    <dataValidation type="list" allowBlank="1" showInputMessage="1" showErrorMessage="1" sqref="H17:H22 H29:H34 H41:H46 H53:H58 H65:H70 H77:H82 H89:H94 H101:H106 H113:H118 H125:H130 H137:H142 H149:H154 H161:H166 H173:H178 H185:H190 H197:H202 H209:H214 H221:H226 H233:H238 H245:H250 H257:H262 H269:H274 H281:H286 H293:H298 H305:H310 H317:H322 H329:H334 H341:H346 H353:H358 H365:H370 H377:H382 H389:H394 H401:H406 H413:H418 H425:H430 H437:H442 H449:H454 H461:H466 H473:H478 H485:H490 H497:H502 H509:H514 H521:H526 H533:H538 H545:H550 H557:H562 H569:H574 H581:H586 H593:H598 H605:H610 H617:H622 H629:H634 H641:H646 H653:H658 H665:H670 H677:H682 H689:H694 H701:H706 H713:H718 H725:H730 H737:H742 H749:H754 H761:H766 H773:H778 H785:H790 H797:H802 H809:H814 H821:H826 H833:H838 H845:H850 H857:H862 H869:H874 H881:H886 H893:H898 H905:H910 H917:H922 H929:H934 H941:H946 H953:H958 H965:H970 H977:H982 H989:H994 H1001:H1006 H1013:H1018 H1025:H1030 H1037:H1042 H1049:H1054 H1061:H1066 H1073:H1078 H1085:H1090 H1097:H1102 H1109:H1114 H1121:H1126 H1133:H1138 H1145:H1150 H1157:H1162 H1169:H1174 H1181:H1186 H1193:H1198 H1205:H1210 H1217:H1222 H1229:H1234 H1241:H1246 H1253:H1258 H1265:H1270 H1277:H1282 H1289:H1294 H1301:H1306 H1313:H1318 H1325:H1330 H1337:H1342 H1349:H1354 H1361:H1366 H1373:H1378" xr:uid="{CAC2CA43-EC1E-472A-BAD2-FA7F4E564920}">
      <formula1>$R$5:$R$6</formula1>
    </dataValidation>
  </dataValidations>
  <pageMargins left="0.70866141732283472" right="0.70866141732283472" top="0.74803149606299213" bottom="0.74803149606299213" header="0.31496062992125984" footer="0.31496062992125984"/>
  <pageSetup paperSize="9" scale="54" fitToHeight="0" orientation="portrait" r:id="rId1"/>
  <rowBreaks count="11" manualBreakCount="11">
    <brk id="220" max="15" man="1"/>
    <brk id="328" max="15" man="1"/>
    <brk id="436" max="15" man="1"/>
    <brk id="544" max="15" man="1"/>
    <brk id="652" max="15" man="1"/>
    <brk id="760" max="15" man="1"/>
    <brk id="868" max="15" man="1"/>
    <brk id="976" max="15" man="1"/>
    <brk id="1084" max="15" man="1"/>
    <brk id="1192" max="15" man="1"/>
    <brk id="1300"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D31"/>
  <sheetViews>
    <sheetView showGridLines="0" view="pageBreakPreview" zoomScaleNormal="100" zoomScaleSheetLayoutView="100" workbookViewId="0"/>
  </sheetViews>
  <sheetFormatPr defaultColWidth="9" defaultRowHeight="13.2"/>
  <cols>
    <col min="1" max="1" width="1.19921875" style="17" customWidth="1"/>
    <col min="2" max="2" width="4.59765625" style="17" customWidth="1"/>
    <col min="3" max="3" width="20.59765625" style="17" customWidth="1"/>
    <col min="4" max="4" width="72.5" style="17" customWidth="1"/>
    <col min="5" max="16384" width="9" style="17"/>
  </cols>
  <sheetData>
    <row r="1" spans="2:4">
      <c r="D1" s="6" t="s">
        <v>57</v>
      </c>
    </row>
    <row r="2" spans="2:4" ht="15" customHeight="1">
      <c r="D2" s="18" t="s">
        <v>39</v>
      </c>
    </row>
    <row r="3" spans="2:4" ht="22.5" customHeight="1">
      <c r="B3" s="335" t="s">
        <v>40</v>
      </c>
      <c r="C3" s="336"/>
      <c r="D3" s="336"/>
    </row>
    <row r="4" spans="2:4" ht="20.100000000000001" customHeight="1"/>
    <row r="5" spans="2:4" ht="39" customHeight="1">
      <c r="B5" s="337" t="s">
        <v>56</v>
      </c>
      <c r="C5" s="337"/>
      <c r="D5" s="337"/>
    </row>
    <row r="6" spans="2:4" ht="20.100000000000001" customHeight="1">
      <c r="B6" s="19"/>
      <c r="C6" s="19"/>
      <c r="D6" s="19"/>
    </row>
    <row r="7" spans="2:4" ht="20.100000000000001" customHeight="1">
      <c r="B7" s="338" t="s">
        <v>41</v>
      </c>
      <c r="C7" s="339"/>
      <c r="D7" s="340"/>
    </row>
    <row r="8" spans="2:4" ht="16.5" customHeight="1">
      <c r="B8" s="334" t="s">
        <v>42</v>
      </c>
      <c r="C8" s="334"/>
      <c r="D8" s="20"/>
    </row>
    <row r="9" spans="2:4" ht="16.5" customHeight="1">
      <c r="B9" s="334" t="s">
        <v>43</v>
      </c>
      <c r="C9" s="334"/>
      <c r="D9" s="20"/>
    </row>
    <row r="10" spans="2:4" ht="16.5" customHeight="1">
      <c r="B10" s="341" t="s">
        <v>44</v>
      </c>
      <c r="C10" s="342"/>
      <c r="D10" s="20"/>
    </row>
    <row r="11" spans="2:4" ht="16.5" customHeight="1">
      <c r="B11" s="333" t="s">
        <v>45</v>
      </c>
      <c r="C11" s="334"/>
      <c r="D11" s="20" ph="1"/>
    </row>
    <row r="12" spans="2:4" ht="16.5" customHeight="1">
      <c r="B12" s="334" t="s">
        <v>46</v>
      </c>
      <c r="C12" s="334"/>
      <c r="D12" s="20"/>
    </row>
    <row r="13" spans="2:4" ht="16.5" customHeight="1">
      <c r="B13" s="334" t="s">
        <v>47</v>
      </c>
      <c r="C13" s="334"/>
      <c r="D13" s="20"/>
    </row>
    <row r="14" spans="2:4" ht="16.5" customHeight="1">
      <c r="B14" s="334" t="s">
        <v>48</v>
      </c>
      <c r="C14" s="334"/>
      <c r="D14" s="20"/>
    </row>
    <row r="15" spans="2:4" ht="20.100000000000001" customHeight="1"/>
    <row r="16" spans="2:4" s="23" customFormat="1" ht="20.100000000000001" customHeight="1">
      <c r="B16" s="21" t="s">
        <v>49</v>
      </c>
      <c r="C16" s="22" t="s">
        <v>50</v>
      </c>
      <c r="D16" s="21" t="s">
        <v>51</v>
      </c>
    </row>
    <row r="17" spans="2:4" ht="60" customHeight="1">
      <c r="B17" s="24">
        <v>1</v>
      </c>
      <c r="C17" s="25"/>
      <c r="D17" s="26" t="s">
        <v>52</v>
      </c>
    </row>
    <row r="18" spans="2:4" ht="60" customHeight="1">
      <c r="B18" s="24">
        <v>2</v>
      </c>
      <c r="C18" s="25"/>
      <c r="D18" s="26"/>
    </row>
    <row r="19" spans="2:4" ht="60" customHeight="1">
      <c r="B19" s="24">
        <v>3</v>
      </c>
      <c r="C19" s="25"/>
      <c r="D19" s="26"/>
    </row>
    <row r="20" spans="2:4" ht="60" customHeight="1">
      <c r="B20" s="24">
        <v>4</v>
      </c>
      <c r="C20" s="25"/>
      <c r="D20" s="26"/>
    </row>
    <row r="21" spans="2:4" ht="60" customHeight="1">
      <c r="B21" s="24">
        <v>5</v>
      </c>
      <c r="C21" s="25"/>
      <c r="D21" s="26"/>
    </row>
    <row r="22" spans="2:4" ht="60" customHeight="1">
      <c r="B22" s="20">
        <v>6</v>
      </c>
      <c r="C22" s="25"/>
      <c r="D22" s="26"/>
    </row>
    <row r="23" spans="2:4" ht="60" customHeight="1">
      <c r="B23" s="24">
        <v>7</v>
      </c>
      <c r="C23" s="25"/>
      <c r="D23" s="26"/>
    </row>
    <row r="24" spans="2:4" ht="60" customHeight="1">
      <c r="B24" s="20">
        <v>8</v>
      </c>
      <c r="C24" s="25"/>
      <c r="D24" s="26"/>
    </row>
    <row r="25" spans="2:4" ht="15" customHeight="1">
      <c r="B25" s="23"/>
      <c r="C25" s="27"/>
      <c r="D25" s="28"/>
    </row>
    <row r="26" spans="2:4" ht="15" customHeight="1">
      <c r="B26" s="8" t="s">
        <v>32</v>
      </c>
      <c r="C26" s="29"/>
      <c r="D26" s="30"/>
    </row>
    <row r="27" spans="2:4" ht="15" customHeight="1">
      <c r="B27" s="30" t="s">
        <v>53</v>
      </c>
      <c r="C27" s="29"/>
      <c r="D27" s="30"/>
    </row>
    <row r="28" spans="2:4" ht="15" customHeight="1">
      <c r="B28" s="8" t="s">
        <v>35</v>
      </c>
    </row>
    <row r="29" spans="2:4" ht="15" customHeight="1">
      <c r="B29" s="8" t="s">
        <v>36</v>
      </c>
    </row>
    <row r="30" spans="2:4" ht="15" customHeight="1">
      <c r="B30" s="8" t="s">
        <v>38</v>
      </c>
    </row>
    <row r="31" spans="2:4" ht="15" customHeight="1"/>
  </sheetData>
  <dataConsolidate/>
  <mergeCells count="10">
    <mergeCell ref="B11:C11"/>
    <mergeCell ref="B12:C12"/>
    <mergeCell ref="B13:C13"/>
    <mergeCell ref="B14:C14"/>
    <mergeCell ref="B3:D3"/>
    <mergeCell ref="B5:D5"/>
    <mergeCell ref="B7:D7"/>
    <mergeCell ref="B8:C8"/>
    <mergeCell ref="B9:C9"/>
    <mergeCell ref="B10:C10"/>
  </mergeCells>
  <phoneticPr fontId="3"/>
  <dataValidations count="1">
    <dataValidation type="list" allowBlank="1" showInputMessage="1" showErrorMessage="1" sqref="C17:C25" xr:uid="{00000000-0002-0000-0200-000000000000}">
      <formula1>#REF!</formula1>
    </dataValidation>
  </dataValidations>
  <pageMargins left="0.78740157480314965" right="0.70866141732283472" top="0.74803149606299213" bottom="0.74803149606299213"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F90C-0F7E-404E-A228-A49A525AF1FA}">
  <sheetPr>
    <pageSetUpPr fitToPage="1"/>
  </sheetPr>
  <dimension ref="B1:S129"/>
  <sheetViews>
    <sheetView view="pageBreakPreview" zoomScaleNormal="80" zoomScaleSheetLayoutView="100" workbookViewId="0"/>
  </sheetViews>
  <sheetFormatPr defaultColWidth="9" defaultRowHeight="13.2"/>
  <cols>
    <col min="1" max="1" width="1.19921875" style="32" customWidth="1"/>
    <col min="2" max="2" width="7.5" style="31" customWidth="1"/>
    <col min="3" max="3" width="17.69921875" style="32" customWidth="1"/>
    <col min="4" max="4" width="11.5" style="32" customWidth="1"/>
    <col min="5" max="5" width="12.5" style="32" bestFit="1" customWidth="1"/>
    <col min="6" max="8" width="11.5" style="32" customWidth="1"/>
    <col min="9" max="9" width="12.5" style="32" bestFit="1" customWidth="1"/>
    <col min="10" max="10" width="11.5" style="32" customWidth="1"/>
    <col min="11" max="11" width="12.5" style="32" bestFit="1" customWidth="1"/>
    <col min="12" max="16" width="11.5" style="32" customWidth="1"/>
    <col min="17" max="17" width="12.5" style="32" bestFit="1" customWidth="1"/>
    <col min="18" max="18" width="11.5" style="32" bestFit="1" customWidth="1"/>
    <col min="19" max="19" width="12.5" style="32" bestFit="1" customWidth="1"/>
    <col min="20" max="20" width="3.59765625" style="32" customWidth="1"/>
    <col min="21" max="16384" width="9" style="32"/>
  </cols>
  <sheetData>
    <row r="1" spans="2:19">
      <c r="S1" s="70" t="s">
        <v>195</v>
      </c>
    </row>
    <row r="2" spans="2:19" ht="18" customHeight="1">
      <c r="B2" s="33" t="s">
        <v>58</v>
      </c>
      <c r="C2" s="33"/>
      <c r="D2" s="33"/>
      <c r="E2" s="33"/>
      <c r="F2" s="33"/>
      <c r="G2" s="33"/>
      <c r="H2" s="33"/>
      <c r="I2" s="33"/>
      <c r="J2" s="33"/>
      <c r="K2" s="33"/>
      <c r="L2" s="33"/>
      <c r="M2" s="33"/>
      <c r="N2" s="33"/>
      <c r="O2" s="33"/>
      <c r="P2" s="33"/>
      <c r="Q2" s="33"/>
      <c r="R2" s="33"/>
      <c r="S2" s="33"/>
    </row>
    <row r="3" spans="2:19" ht="13.5" customHeight="1">
      <c r="B3" s="34"/>
      <c r="C3" s="34"/>
      <c r="D3" s="34"/>
      <c r="E3" s="34"/>
      <c r="F3" s="34"/>
      <c r="G3" s="34"/>
      <c r="H3" s="34"/>
      <c r="I3" s="34"/>
      <c r="J3" s="34"/>
      <c r="K3" s="34"/>
      <c r="L3" s="34"/>
      <c r="M3" s="34"/>
      <c r="N3" s="34"/>
      <c r="O3" s="34"/>
      <c r="P3" s="34"/>
      <c r="Q3" s="34"/>
      <c r="R3" s="34"/>
      <c r="S3" s="34"/>
    </row>
    <row r="4" spans="2:19" ht="16.8" thickBot="1">
      <c r="B4" s="71" t="s">
        <v>59</v>
      </c>
      <c r="C4" s="35"/>
      <c r="D4" s="35"/>
      <c r="E4" s="35"/>
      <c r="F4" s="35"/>
      <c r="G4" s="35"/>
      <c r="H4" s="35"/>
      <c r="I4" s="35"/>
      <c r="J4" s="35"/>
      <c r="K4" s="35"/>
      <c r="L4" s="35"/>
      <c r="M4" s="35"/>
      <c r="N4" s="35"/>
      <c r="O4" s="35"/>
      <c r="P4" s="35"/>
      <c r="Q4" s="35"/>
      <c r="R4" s="35"/>
      <c r="S4" s="35"/>
    </row>
    <row r="5" spans="2:19" ht="101.25" customHeight="1" thickBot="1">
      <c r="B5" s="351" t="s">
        <v>475</v>
      </c>
      <c r="C5" s="352"/>
      <c r="D5" s="352"/>
      <c r="E5" s="352"/>
      <c r="F5" s="352"/>
      <c r="G5" s="352"/>
      <c r="H5" s="352"/>
      <c r="I5" s="352"/>
      <c r="J5" s="352"/>
      <c r="K5" s="352"/>
      <c r="L5" s="352"/>
      <c r="M5" s="352"/>
      <c r="N5" s="352"/>
      <c r="O5" s="352"/>
      <c r="P5" s="352"/>
      <c r="Q5" s="352"/>
      <c r="R5" s="352"/>
      <c r="S5" s="353"/>
    </row>
    <row r="6" spans="2:19">
      <c r="B6" s="36"/>
      <c r="C6" s="37"/>
      <c r="D6" s="37"/>
      <c r="E6" s="37"/>
      <c r="F6" s="37"/>
      <c r="G6" s="37"/>
      <c r="H6" s="37"/>
      <c r="I6" s="37"/>
      <c r="J6" s="37"/>
      <c r="K6" s="37"/>
      <c r="L6" s="37"/>
      <c r="M6" s="37"/>
      <c r="N6" s="37"/>
      <c r="O6" s="37"/>
      <c r="P6" s="37"/>
      <c r="Q6" s="37"/>
      <c r="R6" s="37"/>
      <c r="S6" s="37"/>
    </row>
    <row r="7" spans="2:19">
      <c r="S7" s="38" t="s">
        <v>60</v>
      </c>
    </row>
    <row r="8" spans="2:19" s="69" customFormat="1" ht="16.5" customHeight="1">
      <c r="B8" s="354" t="s">
        <v>61</v>
      </c>
      <c r="C8" s="357" t="s">
        <v>62</v>
      </c>
      <c r="D8" s="360" t="s">
        <v>63</v>
      </c>
      <c r="E8" s="361"/>
      <c r="F8" s="361"/>
      <c r="G8" s="361"/>
      <c r="H8" s="361"/>
      <c r="I8" s="361"/>
      <c r="J8" s="362"/>
      <c r="K8" s="39"/>
      <c r="L8" s="360" t="s">
        <v>64</v>
      </c>
      <c r="M8" s="361"/>
      <c r="N8" s="361"/>
      <c r="O8" s="362"/>
      <c r="P8" s="39"/>
      <c r="Q8" s="363" t="s">
        <v>65</v>
      </c>
      <c r="R8" s="364"/>
      <c r="S8" s="40"/>
    </row>
    <row r="9" spans="2:19" s="69" customFormat="1" ht="16.5" customHeight="1">
      <c r="B9" s="355"/>
      <c r="C9" s="358"/>
      <c r="D9" s="345" t="s">
        <v>66</v>
      </c>
      <c r="E9" s="365"/>
      <c r="F9" s="365"/>
      <c r="G9" s="365"/>
      <c r="H9" s="346"/>
      <c r="I9" s="347" t="s">
        <v>67</v>
      </c>
      <c r="J9" s="347" t="s">
        <v>68</v>
      </c>
      <c r="K9" s="366" t="s">
        <v>69</v>
      </c>
      <c r="L9" s="345" t="s">
        <v>66</v>
      </c>
      <c r="M9" s="346"/>
      <c r="N9" s="347" t="s">
        <v>67</v>
      </c>
      <c r="O9" s="347" t="s">
        <v>68</v>
      </c>
      <c r="P9" s="349" t="s">
        <v>69</v>
      </c>
      <c r="Q9" s="368" t="s">
        <v>67</v>
      </c>
      <c r="R9" s="347" t="s">
        <v>68</v>
      </c>
      <c r="S9" s="349" t="s">
        <v>69</v>
      </c>
    </row>
    <row r="10" spans="2:19" s="69" customFormat="1" ht="33" customHeight="1" thickBot="1">
      <c r="B10" s="356"/>
      <c r="C10" s="359"/>
      <c r="D10" s="41" t="s">
        <v>70</v>
      </c>
      <c r="E10" s="41" t="s">
        <v>71</v>
      </c>
      <c r="F10" s="42" t="s">
        <v>72</v>
      </c>
      <c r="G10" s="42" t="s">
        <v>73</v>
      </c>
      <c r="H10" s="43" t="s">
        <v>74</v>
      </c>
      <c r="I10" s="348"/>
      <c r="J10" s="348"/>
      <c r="K10" s="367"/>
      <c r="L10" s="42" t="s">
        <v>75</v>
      </c>
      <c r="M10" s="44" t="s">
        <v>76</v>
      </c>
      <c r="N10" s="348"/>
      <c r="O10" s="348"/>
      <c r="P10" s="350"/>
      <c r="Q10" s="369"/>
      <c r="R10" s="348"/>
      <c r="S10" s="350"/>
    </row>
    <row r="11" spans="2:19" s="49" customFormat="1" ht="16.5" customHeight="1">
      <c r="B11" s="45">
        <v>1</v>
      </c>
      <c r="C11" s="46" t="s">
        <v>77</v>
      </c>
      <c r="D11" s="52"/>
      <c r="E11" s="52"/>
      <c r="F11" s="52"/>
      <c r="G11" s="52"/>
      <c r="H11" s="52"/>
      <c r="I11" s="53">
        <f t="shared" ref="I11:I12" si="0">SUM(D11:H11)</f>
        <v>0</v>
      </c>
      <c r="J11" s="53">
        <f t="shared" ref="J11:J12" si="1">ROUNDDOWN(I11*0.1,0)</f>
        <v>0</v>
      </c>
      <c r="K11" s="53">
        <f t="shared" ref="K11:K12" si="2">I11+J11</f>
        <v>0</v>
      </c>
      <c r="L11" s="47"/>
      <c r="M11" s="47"/>
      <c r="N11" s="48">
        <f>SUM(L11:M11)</f>
        <v>0</v>
      </c>
      <c r="O11" s="48">
        <f>ROUNDDOWN(N11*0.1,0)</f>
        <v>0</v>
      </c>
      <c r="P11" s="48">
        <f>N11+O11</f>
        <v>0</v>
      </c>
      <c r="Q11" s="48">
        <f>I11+N11</f>
        <v>0</v>
      </c>
      <c r="R11" s="48">
        <f>ROUNDDOWN(Q11*0.1,0)</f>
        <v>0</v>
      </c>
      <c r="S11" s="48">
        <f>Q11+R11</f>
        <v>0</v>
      </c>
    </row>
    <row r="12" spans="2:19" s="49" customFormat="1" ht="16.5" customHeight="1">
      <c r="B12" s="50">
        <v>2</v>
      </c>
      <c r="C12" s="51" t="s">
        <v>184</v>
      </c>
      <c r="D12" s="52"/>
      <c r="E12" s="52"/>
      <c r="F12" s="52"/>
      <c r="G12" s="52"/>
      <c r="H12" s="52"/>
      <c r="I12" s="53">
        <f t="shared" si="0"/>
        <v>0</v>
      </c>
      <c r="J12" s="53">
        <f t="shared" si="1"/>
        <v>0</v>
      </c>
      <c r="K12" s="53">
        <f t="shared" si="2"/>
        <v>0</v>
      </c>
      <c r="L12" s="52"/>
      <c r="M12" s="52"/>
      <c r="N12" s="53">
        <f t="shared" ref="N12:N75" si="3">SUM(L12:M12)</f>
        <v>0</v>
      </c>
      <c r="O12" s="53">
        <f t="shared" ref="O12:O75" si="4">ROUNDDOWN(N12*0.1,0)</f>
        <v>0</v>
      </c>
      <c r="P12" s="53">
        <f t="shared" ref="P12:P75" si="5">N12+O12</f>
        <v>0</v>
      </c>
      <c r="Q12" s="53">
        <f t="shared" ref="Q12:Q75" si="6">I12+N12</f>
        <v>0</v>
      </c>
      <c r="R12" s="54">
        <f t="shared" ref="R12:R75" si="7">ROUNDDOWN(Q12*0.1,0)</f>
        <v>0</v>
      </c>
      <c r="S12" s="53">
        <f t="shared" ref="S12:S75" si="8">Q12+R12</f>
        <v>0</v>
      </c>
    </row>
    <row r="13" spans="2:19" s="49" customFormat="1" ht="16.5" customHeight="1">
      <c r="B13" s="50">
        <v>3</v>
      </c>
      <c r="C13" s="51" t="s">
        <v>78</v>
      </c>
      <c r="D13" s="52"/>
      <c r="E13" s="52"/>
      <c r="F13" s="52"/>
      <c r="G13" s="52"/>
      <c r="H13" s="52"/>
      <c r="I13" s="53">
        <f>SUM(D13:H13)</f>
        <v>0</v>
      </c>
      <c r="J13" s="53">
        <f>ROUNDDOWN(I13*0.1,0)</f>
        <v>0</v>
      </c>
      <c r="K13" s="53">
        <f>I13+J13</f>
        <v>0</v>
      </c>
      <c r="L13" s="52"/>
      <c r="M13" s="52"/>
      <c r="N13" s="53">
        <f t="shared" si="3"/>
        <v>0</v>
      </c>
      <c r="O13" s="53">
        <f t="shared" si="4"/>
        <v>0</v>
      </c>
      <c r="P13" s="53">
        <f t="shared" si="5"/>
        <v>0</v>
      </c>
      <c r="Q13" s="53">
        <f t="shared" si="6"/>
        <v>0</v>
      </c>
      <c r="R13" s="54">
        <f t="shared" si="7"/>
        <v>0</v>
      </c>
      <c r="S13" s="53">
        <f t="shared" si="8"/>
        <v>0</v>
      </c>
    </row>
    <row r="14" spans="2:19" s="49" customFormat="1" ht="16.5" customHeight="1">
      <c r="B14" s="50">
        <v>4</v>
      </c>
      <c r="C14" s="51" t="s">
        <v>79</v>
      </c>
      <c r="D14" s="52"/>
      <c r="E14" s="52"/>
      <c r="F14" s="52"/>
      <c r="G14" s="52"/>
      <c r="H14" s="52"/>
      <c r="I14" s="53">
        <f t="shared" ref="I14:I23" si="9">SUM(D14:H14)</f>
        <v>0</v>
      </c>
      <c r="J14" s="53">
        <f t="shared" ref="J14:J23" si="10">ROUNDDOWN(I14*0.1,0)</f>
        <v>0</v>
      </c>
      <c r="K14" s="53">
        <f t="shared" ref="K14:K23" si="11">I14+J14</f>
        <v>0</v>
      </c>
      <c r="L14" s="52"/>
      <c r="M14" s="52"/>
      <c r="N14" s="53">
        <f t="shared" si="3"/>
        <v>0</v>
      </c>
      <c r="O14" s="53">
        <f t="shared" si="4"/>
        <v>0</v>
      </c>
      <c r="P14" s="53">
        <f t="shared" si="5"/>
        <v>0</v>
      </c>
      <c r="Q14" s="53">
        <f t="shared" si="6"/>
        <v>0</v>
      </c>
      <c r="R14" s="54">
        <f t="shared" si="7"/>
        <v>0</v>
      </c>
      <c r="S14" s="53">
        <f t="shared" si="8"/>
        <v>0</v>
      </c>
    </row>
    <row r="15" spans="2:19" s="49" customFormat="1" ht="16.5" customHeight="1">
      <c r="B15" s="50">
        <v>5</v>
      </c>
      <c r="C15" s="51" t="s">
        <v>80</v>
      </c>
      <c r="D15" s="52"/>
      <c r="E15" s="52"/>
      <c r="F15" s="52"/>
      <c r="G15" s="52"/>
      <c r="H15" s="52"/>
      <c r="I15" s="53">
        <f t="shared" si="9"/>
        <v>0</v>
      </c>
      <c r="J15" s="53">
        <f t="shared" si="10"/>
        <v>0</v>
      </c>
      <c r="K15" s="53">
        <f t="shared" si="11"/>
        <v>0</v>
      </c>
      <c r="L15" s="52"/>
      <c r="M15" s="52"/>
      <c r="N15" s="53">
        <f t="shared" si="3"/>
        <v>0</v>
      </c>
      <c r="O15" s="53">
        <f t="shared" si="4"/>
        <v>0</v>
      </c>
      <c r="P15" s="53">
        <f t="shared" si="5"/>
        <v>0</v>
      </c>
      <c r="Q15" s="53">
        <f t="shared" si="6"/>
        <v>0</v>
      </c>
      <c r="R15" s="54">
        <f t="shared" si="7"/>
        <v>0</v>
      </c>
      <c r="S15" s="53">
        <f t="shared" si="8"/>
        <v>0</v>
      </c>
    </row>
    <row r="16" spans="2:19" s="49" customFormat="1" ht="16.5" customHeight="1">
      <c r="B16" s="50">
        <v>6</v>
      </c>
      <c r="C16" s="51" t="s">
        <v>185</v>
      </c>
      <c r="D16" s="52"/>
      <c r="E16" s="52"/>
      <c r="F16" s="52"/>
      <c r="G16" s="52"/>
      <c r="H16" s="52"/>
      <c r="I16" s="53">
        <f t="shared" si="9"/>
        <v>0</v>
      </c>
      <c r="J16" s="53">
        <f t="shared" si="10"/>
        <v>0</v>
      </c>
      <c r="K16" s="53">
        <f t="shared" si="11"/>
        <v>0</v>
      </c>
      <c r="L16" s="52"/>
      <c r="M16" s="52"/>
      <c r="N16" s="53">
        <f t="shared" si="3"/>
        <v>0</v>
      </c>
      <c r="O16" s="53">
        <f t="shared" si="4"/>
        <v>0</v>
      </c>
      <c r="P16" s="53">
        <f t="shared" si="5"/>
        <v>0</v>
      </c>
      <c r="Q16" s="53">
        <f t="shared" si="6"/>
        <v>0</v>
      </c>
      <c r="R16" s="54">
        <f t="shared" si="7"/>
        <v>0</v>
      </c>
      <c r="S16" s="53">
        <f t="shared" si="8"/>
        <v>0</v>
      </c>
    </row>
    <row r="17" spans="2:19" s="49" customFormat="1" ht="16.5" customHeight="1">
      <c r="B17" s="50">
        <v>7</v>
      </c>
      <c r="C17" s="51" t="s">
        <v>81</v>
      </c>
      <c r="D17" s="52"/>
      <c r="E17" s="52"/>
      <c r="F17" s="52"/>
      <c r="G17" s="52"/>
      <c r="H17" s="52"/>
      <c r="I17" s="53">
        <f t="shared" si="9"/>
        <v>0</v>
      </c>
      <c r="J17" s="53">
        <f t="shared" si="10"/>
        <v>0</v>
      </c>
      <c r="K17" s="53">
        <f t="shared" si="11"/>
        <v>0</v>
      </c>
      <c r="L17" s="52"/>
      <c r="M17" s="52"/>
      <c r="N17" s="53">
        <f t="shared" si="3"/>
        <v>0</v>
      </c>
      <c r="O17" s="53">
        <f t="shared" si="4"/>
        <v>0</v>
      </c>
      <c r="P17" s="53">
        <f t="shared" si="5"/>
        <v>0</v>
      </c>
      <c r="Q17" s="53">
        <f t="shared" si="6"/>
        <v>0</v>
      </c>
      <c r="R17" s="54">
        <f t="shared" si="7"/>
        <v>0</v>
      </c>
      <c r="S17" s="53">
        <f t="shared" si="8"/>
        <v>0</v>
      </c>
    </row>
    <row r="18" spans="2:19" s="49" customFormat="1" ht="16.5" customHeight="1">
      <c r="B18" s="50">
        <v>8</v>
      </c>
      <c r="C18" s="51" t="s">
        <v>82</v>
      </c>
      <c r="D18" s="52"/>
      <c r="E18" s="52"/>
      <c r="F18" s="52"/>
      <c r="G18" s="52"/>
      <c r="H18" s="52"/>
      <c r="I18" s="53">
        <f t="shared" si="9"/>
        <v>0</v>
      </c>
      <c r="J18" s="53">
        <f t="shared" si="10"/>
        <v>0</v>
      </c>
      <c r="K18" s="53">
        <f t="shared" si="11"/>
        <v>0</v>
      </c>
      <c r="L18" s="52"/>
      <c r="M18" s="52"/>
      <c r="N18" s="53">
        <f t="shared" si="3"/>
        <v>0</v>
      </c>
      <c r="O18" s="53">
        <f t="shared" si="4"/>
        <v>0</v>
      </c>
      <c r="P18" s="53">
        <f t="shared" si="5"/>
        <v>0</v>
      </c>
      <c r="Q18" s="53">
        <f t="shared" si="6"/>
        <v>0</v>
      </c>
      <c r="R18" s="54">
        <f t="shared" si="7"/>
        <v>0</v>
      </c>
      <c r="S18" s="53">
        <f t="shared" si="8"/>
        <v>0</v>
      </c>
    </row>
    <row r="19" spans="2:19" s="49" customFormat="1" ht="16.5" customHeight="1">
      <c r="B19" s="50">
        <v>9</v>
      </c>
      <c r="C19" s="51" t="s">
        <v>83</v>
      </c>
      <c r="D19" s="52"/>
      <c r="E19" s="52"/>
      <c r="F19" s="52"/>
      <c r="G19" s="52"/>
      <c r="H19" s="52"/>
      <c r="I19" s="53">
        <f t="shared" si="9"/>
        <v>0</v>
      </c>
      <c r="J19" s="53">
        <f t="shared" si="10"/>
        <v>0</v>
      </c>
      <c r="K19" s="53">
        <f t="shared" si="11"/>
        <v>0</v>
      </c>
      <c r="L19" s="52"/>
      <c r="M19" s="52"/>
      <c r="N19" s="53">
        <f t="shared" si="3"/>
        <v>0</v>
      </c>
      <c r="O19" s="53">
        <f t="shared" si="4"/>
        <v>0</v>
      </c>
      <c r="P19" s="53">
        <f t="shared" si="5"/>
        <v>0</v>
      </c>
      <c r="Q19" s="53">
        <f t="shared" si="6"/>
        <v>0</v>
      </c>
      <c r="R19" s="54">
        <f t="shared" si="7"/>
        <v>0</v>
      </c>
      <c r="S19" s="53">
        <f t="shared" si="8"/>
        <v>0</v>
      </c>
    </row>
    <row r="20" spans="2:19" s="49" customFormat="1" ht="16.5" customHeight="1">
      <c r="B20" s="50">
        <v>10</v>
      </c>
      <c r="C20" s="51" t="s">
        <v>84</v>
      </c>
      <c r="D20" s="52"/>
      <c r="E20" s="52"/>
      <c r="F20" s="52"/>
      <c r="G20" s="52"/>
      <c r="H20" s="52"/>
      <c r="I20" s="53">
        <f t="shared" si="9"/>
        <v>0</v>
      </c>
      <c r="J20" s="53">
        <f t="shared" si="10"/>
        <v>0</v>
      </c>
      <c r="K20" s="53">
        <f t="shared" si="11"/>
        <v>0</v>
      </c>
      <c r="L20" s="52"/>
      <c r="M20" s="52"/>
      <c r="N20" s="53">
        <f t="shared" si="3"/>
        <v>0</v>
      </c>
      <c r="O20" s="53">
        <f t="shared" si="4"/>
        <v>0</v>
      </c>
      <c r="P20" s="53">
        <f t="shared" si="5"/>
        <v>0</v>
      </c>
      <c r="Q20" s="53">
        <f t="shared" si="6"/>
        <v>0</v>
      </c>
      <c r="R20" s="54">
        <f t="shared" si="7"/>
        <v>0</v>
      </c>
      <c r="S20" s="53">
        <f t="shared" si="8"/>
        <v>0</v>
      </c>
    </row>
    <row r="21" spans="2:19" s="49" customFormat="1" ht="16.5" customHeight="1">
      <c r="B21" s="50">
        <v>11</v>
      </c>
      <c r="C21" s="51" t="s">
        <v>85</v>
      </c>
      <c r="D21" s="52"/>
      <c r="E21" s="52"/>
      <c r="F21" s="52"/>
      <c r="G21" s="52"/>
      <c r="H21" s="52"/>
      <c r="I21" s="53">
        <f t="shared" si="9"/>
        <v>0</v>
      </c>
      <c r="J21" s="53">
        <f t="shared" si="10"/>
        <v>0</v>
      </c>
      <c r="K21" s="53">
        <f t="shared" si="11"/>
        <v>0</v>
      </c>
      <c r="L21" s="52"/>
      <c r="M21" s="52"/>
      <c r="N21" s="53">
        <f t="shared" si="3"/>
        <v>0</v>
      </c>
      <c r="O21" s="53">
        <f t="shared" si="4"/>
        <v>0</v>
      </c>
      <c r="P21" s="53">
        <f t="shared" si="5"/>
        <v>0</v>
      </c>
      <c r="Q21" s="53">
        <f t="shared" si="6"/>
        <v>0</v>
      </c>
      <c r="R21" s="54">
        <f t="shared" si="7"/>
        <v>0</v>
      </c>
      <c r="S21" s="53">
        <f t="shared" si="8"/>
        <v>0</v>
      </c>
    </row>
    <row r="22" spans="2:19" s="49" customFormat="1" ht="16.5" customHeight="1">
      <c r="B22" s="50">
        <v>12</v>
      </c>
      <c r="C22" s="51" t="s">
        <v>86</v>
      </c>
      <c r="D22" s="52"/>
      <c r="E22" s="52"/>
      <c r="F22" s="52"/>
      <c r="G22" s="52"/>
      <c r="H22" s="52"/>
      <c r="I22" s="53">
        <f t="shared" si="9"/>
        <v>0</v>
      </c>
      <c r="J22" s="53">
        <f t="shared" si="10"/>
        <v>0</v>
      </c>
      <c r="K22" s="53">
        <f t="shared" si="11"/>
        <v>0</v>
      </c>
      <c r="L22" s="52"/>
      <c r="M22" s="52"/>
      <c r="N22" s="53">
        <f t="shared" si="3"/>
        <v>0</v>
      </c>
      <c r="O22" s="53">
        <f t="shared" si="4"/>
        <v>0</v>
      </c>
      <c r="P22" s="53">
        <f t="shared" si="5"/>
        <v>0</v>
      </c>
      <c r="Q22" s="53">
        <f t="shared" si="6"/>
        <v>0</v>
      </c>
      <c r="R22" s="54">
        <f t="shared" si="7"/>
        <v>0</v>
      </c>
      <c r="S22" s="53">
        <f t="shared" si="8"/>
        <v>0</v>
      </c>
    </row>
    <row r="23" spans="2:19" s="49" customFormat="1" ht="16.5" customHeight="1">
      <c r="B23" s="50">
        <v>13</v>
      </c>
      <c r="C23" s="51" t="s">
        <v>87</v>
      </c>
      <c r="D23" s="52"/>
      <c r="E23" s="52"/>
      <c r="F23" s="52"/>
      <c r="G23" s="52"/>
      <c r="H23" s="52"/>
      <c r="I23" s="53">
        <f t="shared" si="9"/>
        <v>0</v>
      </c>
      <c r="J23" s="53">
        <f t="shared" si="10"/>
        <v>0</v>
      </c>
      <c r="K23" s="53">
        <f t="shared" si="11"/>
        <v>0</v>
      </c>
      <c r="L23" s="52"/>
      <c r="M23" s="52"/>
      <c r="N23" s="53">
        <f t="shared" si="3"/>
        <v>0</v>
      </c>
      <c r="O23" s="53">
        <f t="shared" si="4"/>
        <v>0</v>
      </c>
      <c r="P23" s="53">
        <f t="shared" si="5"/>
        <v>0</v>
      </c>
      <c r="Q23" s="53">
        <f t="shared" si="6"/>
        <v>0</v>
      </c>
      <c r="R23" s="54">
        <f t="shared" si="7"/>
        <v>0</v>
      </c>
      <c r="S23" s="53">
        <f t="shared" si="8"/>
        <v>0</v>
      </c>
    </row>
    <row r="24" spans="2:19" s="49" customFormat="1" ht="16.5" customHeight="1">
      <c r="B24" s="50">
        <v>14</v>
      </c>
      <c r="C24" s="51" t="s">
        <v>88</v>
      </c>
      <c r="D24" s="52"/>
      <c r="E24" s="52"/>
      <c r="F24" s="52"/>
      <c r="G24" s="52"/>
      <c r="H24" s="52"/>
      <c r="I24" s="53">
        <f>SUM(D24:H24)</f>
        <v>0</v>
      </c>
      <c r="J24" s="53">
        <f>ROUNDDOWN(I24*0.1,0)</f>
        <v>0</v>
      </c>
      <c r="K24" s="53">
        <f>I24+J24</f>
        <v>0</v>
      </c>
      <c r="L24" s="52"/>
      <c r="M24" s="52"/>
      <c r="N24" s="53">
        <f t="shared" si="3"/>
        <v>0</v>
      </c>
      <c r="O24" s="53">
        <f t="shared" si="4"/>
        <v>0</v>
      </c>
      <c r="P24" s="53">
        <f t="shared" si="5"/>
        <v>0</v>
      </c>
      <c r="Q24" s="53">
        <f t="shared" si="6"/>
        <v>0</v>
      </c>
      <c r="R24" s="54">
        <f t="shared" si="7"/>
        <v>0</v>
      </c>
      <c r="S24" s="53">
        <f t="shared" si="8"/>
        <v>0</v>
      </c>
    </row>
    <row r="25" spans="2:19" s="49" customFormat="1" ht="16.5" customHeight="1">
      <c r="B25" s="50">
        <v>15</v>
      </c>
      <c r="C25" s="51" t="s">
        <v>186</v>
      </c>
      <c r="D25" s="52"/>
      <c r="E25" s="52"/>
      <c r="F25" s="52"/>
      <c r="G25" s="52"/>
      <c r="H25" s="52"/>
      <c r="I25" s="53">
        <f t="shared" ref="I25:I26" si="12">SUM(D25:H25)</f>
        <v>0</v>
      </c>
      <c r="J25" s="53">
        <f t="shared" ref="J25:J26" si="13">ROUNDDOWN(I25*0.1,0)</f>
        <v>0</v>
      </c>
      <c r="K25" s="53">
        <f t="shared" ref="K25:K26" si="14">I25+J25</f>
        <v>0</v>
      </c>
      <c r="L25" s="52"/>
      <c r="M25" s="52"/>
      <c r="N25" s="53">
        <f t="shared" si="3"/>
        <v>0</v>
      </c>
      <c r="O25" s="53">
        <f t="shared" si="4"/>
        <v>0</v>
      </c>
      <c r="P25" s="53">
        <f t="shared" si="5"/>
        <v>0</v>
      </c>
      <c r="Q25" s="53">
        <f t="shared" si="6"/>
        <v>0</v>
      </c>
      <c r="R25" s="54">
        <f t="shared" si="7"/>
        <v>0</v>
      </c>
      <c r="S25" s="53">
        <f t="shared" si="8"/>
        <v>0</v>
      </c>
    </row>
    <row r="26" spans="2:19" s="49" customFormat="1" ht="16.5" customHeight="1">
      <c r="B26" s="50">
        <v>16</v>
      </c>
      <c r="C26" s="51" t="s">
        <v>89</v>
      </c>
      <c r="D26" s="52"/>
      <c r="E26" s="52"/>
      <c r="F26" s="52"/>
      <c r="G26" s="52"/>
      <c r="H26" s="52"/>
      <c r="I26" s="53">
        <f t="shared" si="12"/>
        <v>0</v>
      </c>
      <c r="J26" s="53">
        <f t="shared" si="13"/>
        <v>0</v>
      </c>
      <c r="K26" s="53">
        <f t="shared" si="14"/>
        <v>0</v>
      </c>
      <c r="L26" s="52"/>
      <c r="M26" s="52"/>
      <c r="N26" s="53">
        <f t="shared" si="3"/>
        <v>0</v>
      </c>
      <c r="O26" s="53">
        <f t="shared" si="4"/>
        <v>0</v>
      </c>
      <c r="P26" s="53">
        <f t="shared" si="5"/>
        <v>0</v>
      </c>
      <c r="Q26" s="53">
        <f t="shared" si="6"/>
        <v>0</v>
      </c>
      <c r="R26" s="54">
        <f t="shared" si="7"/>
        <v>0</v>
      </c>
      <c r="S26" s="53">
        <f t="shared" si="8"/>
        <v>0</v>
      </c>
    </row>
    <row r="27" spans="2:19" s="49" customFormat="1" ht="16.5" customHeight="1">
      <c r="B27" s="50">
        <v>17</v>
      </c>
      <c r="C27" s="51" t="s">
        <v>90</v>
      </c>
      <c r="D27" s="52"/>
      <c r="E27" s="52"/>
      <c r="F27" s="52"/>
      <c r="G27" s="52"/>
      <c r="H27" s="52"/>
      <c r="I27" s="53">
        <f>SUM(D27:H27)</f>
        <v>0</v>
      </c>
      <c r="J27" s="53">
        <f>ROUNDDOWN(I27*0.1,0)</f>
        <v>0</v>
      </c>
      <c r="K27" s="53">
        <f>I27+J27</f>
        <v>0</v>
      </c>
      <c r="L27" s="52"/>
      <c r="M27" s="52"/>
      <c r="N27" s="53">
        <f t="shared" si="3"/>
        <v>0</v>
      </c>
      <c r="O27" s="53">
        <f t="shared" si="4"/>
        <v>0</v>
      </c>
      <c r="P27" s="53">
        <f t="shared" si="5"/>
        <v>0</v>
      </c>
      <c r="Q27" s="53">
        <f t="shared" si="6"/>
        <v>0</v>
      </c>
      <c r="R27" s="54">
        <f t="shared" si="7"/>
        <v>0</v>
      </c>
      <c r="S27" s="53">
        <f t="shared" si="8"/>
        <v>0</v>
      </c>
    </row>
    <row r="28" spans="2:19" s="49" customFormat="1" ht="16.5" customHeight="1">
      <c r="B28" s="50">
        <v>18</v>
      </c>
      <c r="C28" s="51" t="s">
        <v>91</v>
      </c>
      <c r="D28" s="52"/>
      <c r="E28" s="52"/>
      <c r="F28" s="52"/>
      <c r="G28" s="52"/>
      <c r="H28" s="52"/>
      <c r="I28" s="53">
        <f t="shared" ref="I28:I46" si="15">SUM(D28:H28)</f>
        <v>0</v>
      </c>
      <c r="J28" s="53">
        <f t="shared" ref="J28:J46" si="16">ROUNDDOWN(I28*0.1,0)</f>
        <v>0</v>
      </c>
      <c r="K28" s="53">
        <f t="shared" ref="K28:K46" si="17">I28+J28</f>
        <v>0</v>
      </c>
      <c r="L28" s="52"/>
      <c r="M28" s="52"/>
      <c r="N28" s="53">
        <f t="shared" si="3"/>
        <v>0</v>
      </c>
      <c r="O28" s="53">
        <f t="shared" si="4"/>
        <v>0</v>
      </c>
      <c r="P28" s="53">
        <f t="shared" si="5"/>
        <v>0</v>
      </c>
      <c r="Q28" s="53">
        <f t="shared" si="6"/>
        <v>0</v>
      </c>
      <c r="R28" s="54">
        <f t="shared" si="7"/>
        <v>0</v>
      </c>
      <c r="S28" s="53">
        <f t="shared" si="8"/>
        <v>0</v>
      </c>
    </row>
    <row r="29" spans="2:19" s="49" customFormat="1" ht="16.5" customHeight="1">
      <c r="B29" s="50">
        <v>19</v>
      </c>
      <c r="C29" s="51" t="s">
        <v>92</v>
      </c>
      <c r="D29" s="52"/>
      <c r="E29" s="52"/>
      <c r="F29" s="52"/>
      <c r="G29" s="52"/>
      <c r="H29" s="52"/>
      <c r="I29" s="53">
        <f t="shared" si="15"/>
        <v>0</v>
      </c>
      <c r="J29" s="53">
        <f t="shared" si="16"/>
        <v>0</v>
      </c>
      <c r="K29" s="53">
        <f t="shared" si="17"/>
        <v>0</v>
      </c>
      <c r="L29" s="52"/>
      <c r="M29" s="52"/>
      <c r="N29" s="53">
        <f t="shared" si="3"/>
        <v>0</v>
      </c>
      <c r="O29" s="53">
        <f t="shared" si="4"/>
        <v>0</v>
      </c>
      <c r="P29" s="53">
        <f t="shared" si="5"/>
        <v>0</v>
      </c>
      <c r="Q29" s="53">
        <f t="shared" si="6"/>
        <v>0</v>
      </c>
      <c r="R29" s="54">
        <f t="shared" si="7"/>
        <v>0</v>
      </c>
      <c r="S29" s="53">
        <f t="shared" si="8"/>
        <v>0</v>
      </c>
    </row>
    <row r="30" spans="2:19" s="49" customFormat="1" ht="16.5" customHeight="1">
      <c r="B30" s="50">
        <v>20</v>
      </c>
      <c r="C30" s="51" t="s">
        <v>93</v>
      </c>
      <c r="D30" s="52"/>
      <c r="E30" s="52"/>
      <c r="F30" s="52"/>
      <c r="G30" s="52"/>
      <c r="H30" s="52"/>
      <c r="I30" s="53">
        <f t="shared" si="15"/>
        <v>0</v>
      </c>
      <c r="J30" s="53">
        <f t="shared" si="16"/>
        <v>0</v>
      </c>
      <c r="K30" s="53">
        <f t="shared" si="17"/>
        <v>0</v>
      </c>
      <c r="L30" s="52"/>
      <c r="M30" s="52"/>
      <c r="N30" s="53">
        <f t="shared" si="3"/>
        <v>0</v>
      </c>
      <c r="O30" s="53">
        <f t="shared" si="4"/>
        <v>0</v>
      </c>
      <c r="P30" s="53">
        <f t="shared" si="5"/>
        <v>0</v>
      </c>
      <c r="Q30" s="53">
        <f t="shared" si="6"/>
        <v>0</v>
      </c>
      <c r="R30" s="54">
        <f t="shared" si="7"/>
        <v>0</v>
      </c>
      <c r="S30" s="53">
        <f t="shared" si="8"/>
        <v>0</v>
      </c>
    </row>
    <row r="31" spans="2:19" s="49" customFormat="1" ht="16.5" customHeight="1">
      <c r="B31" s="50">
        <v>21</v>
      </c>
      <c r="C31" s="51" t="s">
        <v>94</v>
      </c>
      <c r="D31" s="52"/>
      <c r="E31" s="52"/>
      <c r="F31" s="52"/>
      <c r="G31" s="52"/>
      <c r="H31" s="52"/>
      <c r="I31" s="53">
        <f t="shared" si="15"/>
        <v>0</v>
      </c>
      <c r="J31" s="53">
        <f t="shared" si="16"/>
        <v>0</v>
      </c>
      <c r="K31" s="53">
        <f t="shared" si="17"/>
        <v>0</v>
      </c>
      <c r="L31" s="52"/>
      <c r="M31" s="52"/>
      <c r="N31" s="53">
        <f t="shared" si="3"/>
        <v>0</v>
      </c>
      <c r="O31" s="53">
        <f t="shared" si="4"/>
        <v>0</v>
      </c>
      <c r="P31" s="53">
        <f t="shared" si="5"/>
        <v>0</v>
      </c>
      <c r="Q31" s="53">
        <f t="shared" si="6"/>
        <v>0</v>
      </c>
      <c r="R31" s="54">
        <f t="shared" si="7"/>
        <v>0</v>
      </c>
      <c r="S31" s="53">
        <f t="shared" si="8"/>
        <v>0</v>
      </c>
    </row>
    <row r="32" spans="2:19" s="49" customFormat="1" ht="16.5" customHeight="1">
      <c r="B32" s="50">
        <v>22</v>
      </c>
      <c r="C32" s="51" t="s">
        <v>95</v>
      </c>
      <c r="D32" s="52"/>
      <c r="E32" s="52"/>
      <c r="F32" s="52"/>
      <c r="G32" s="52"/>
      <c r="H32" s="52"/>
      <c r="I32" s="53">
        <f t="shared" si="15"/>
        <v>0</v>
      </c>
      <c r="J32" s="53">
        <f t="shared" si="16"/>
        <v>0</v>
      </c>
      <c r="K32" s="53">
        <f t="shared" si="17"/>
        <v>0</v>
      </c>
      <c r="L32" s="52"/>
      <c r="M32" s="52"/>
      <c r="N32" s="53">
        <f t="shared" si="3"/>
        <v>0</v>
      </c>
      <c r="O32" s="53">
        <f t="shared" si="4"/>
        <v>0</v>
      </c>
      <c r="P32" s="53">
        <f t="shared" si="5"/>
        <v>0</v>
      </c>
      <c r="Q32" s="53">
        <f t="shared" si="6"/>
        <v>0</v>
      </c>
      <c r="R32" s="54">
        <f t="shared" si="7"/>
        <v>0</v>
      </c>
      <c r="S32" s="53">
        <f t="shared" si="8"/>
        <v>0</v>
      </c>
    </row>
    <row r="33" spans="2:19" s="49" customFormat="1" ht="16.5" customHeight="1">
      <c r="B33" s="50">
        <v>23</v>
      </c>
      <c r="C33" s="51" t="s">
        <v>96</v>
      </c>
      <c r="D33" s="52"/>
      <c r="E33" s="52"/>
      <c r="F33" s="52"/>
      <c r="G33" s="52"/>
      <c r="H33" s="52"/>
      <c r="I33" s="53">
        <f t="shared" si="15"/>
        <v>0</v>
      </c>
      <c r="J33" s="53">
        <f t="shared" si="16"/>
        <v>0</v>
      </c>
      <c r="K33" s="53">
        <f t="shared" si="17"/>
        <v>0</v>
      </c>
      <c r="L33" s="52"/>
      <c r="M33" s="52"/>
      <c r="N33" s="53">
        <f t="shared" si="3"/>
        <v>0</v>
      </c>
      <c r="O33" s="53">
        <f t="shared" si="4"/>
        <v>0</v>
      </c>
      <c r="P33" s="53">
        <f t="shared" si="5"/>
        <v>0</v>
      </c>
      <c r="Q33" s="53">
        <f t="shared" si="6"/>
        <v>0</v>
      </c>
      <c r="R33" s="54">
        <f t="shared" si="7"/>
        <v>0</v>
      </c>
      <c r="S33" s="53">
        <f t="shared" si="8"/>
        <v>0</v>
      </c>
    </row>
    <row r="34" spans="2:19" s="49" customFormat="1" ht="16.5" customHeight="1">
      <c r="B34" s="50">
        <v>24</v>
      </c>
      <c r="C34" s="51" t="s">
        <v>97</v>
      </c>
      <c r="D34" s="52"/>
      <c r="E34" s="52"/>
      <c r="F34" s="52"/>
      <c r="G34" s="52"/>
      <c r="H34" s="52"/>
      <c r="I34" s="53">
        <f t="shared" si="15"/>
        <v>0</v>
      </c>
      <c r="J34" s="53">
        <f t="shared" si="16"/>
        <v>0</v>
      </c>
      <c r="K34" s="53">
        <f t="shared" si="17"/>
        <v>0</v>
      </c>
      <c r="L34" s="52"/>
      <c r="M34" s="52"/>
      <c r="N34" s="53">
        <f t="shared" si="3"/>
        <v>0</v>
      </c>
      <c r="O34" s="53">
        <f t="shared" si="4"/>
        <v>0</v>
      </c>
      <c r="P34" s="53">
        <f t="shared" si="5"/>
        <v>0</v>
      </c>
      <c r="Q34" s="53">
        <f t="shared" si="6"/>
        <v>0</v>
      </c>
      <c r="R34" s="54">
        <f t="shared" si="7"/>
        <v>0</v>
      </c>
      <c r="S34" s="53">
        <f t="shared" si="8"/>
        <v>0</v>
      </c>
    </row>
    <row r="35" spans="2:19" s="49" customFormat="1" ht="16.5" customHeight="1">
      <c r="B35" s="50">
        <v>25</v>
      </c>
      <c r="C35" s="51" t="s">
        <v>98</v>
      </c>
      <c r="D35" s="52"/>
      <c r="E35" s="52"/>
      <c r="F35" s="52"/>
      <c r="G35" s="52"/>
      <c r="H35" s="52"/>
      <c r="I35" s="53">
        <f t="shared" si="15"/>
        <v>0</v>
      </c>
      <c r="J35" s="53">
        <f t="shared" si="16"/>
        <v>0</v>
      </c>
      <c r="K35" s="53">
        <f t="shared" si="17"/>
        <v>0</v>
      </c>
      <c r="L35" s="52"/>
      <c r="M35" s="52"/>
      <c r="N35" s="53">
        <f t="shared" si="3"/>
        <v>0</v>
      </c>
      <c r="O35" s="53">
        <f t="shared" si="4"/>
        <v>0</v>
      </c>
      <c r="P35" s="53">
        <f t="shared" si="5"/>
        <v>0</v>
      </c>
      <c r="Q35" s="53">
        <f t="shared" si="6"/>
        <v>0</v>
      </c>
      <c r="R35" s="54">
        <f t="shared" si="7"/>
        <v>0</v>
      </c>
      <c r="S35" s="53">
        <f t="shared" si="8"/>
        <v>0</v>
      </c>
    </row>
    <row r="36" spans="2:19" s="49" customFormat="1" ht="16.5" customHeight="1">
      <c r="B36" s="50">
        <v>26</v>
      </c>
      <c r="C36" s="51" t="s">
        <v>99</v>
      </c>
      <c r="D36" s="52"/>
      <c r="E36" s="52"/>
      <c r="F36" s="52"/>
      <c r="G36" s="52"/>
      <c r="H36" s="52"/>
      <c r="I36" s="53">
        <f t="shared" si="15"/>
        <v>0</v>
      </c>
      <c r="J36" s="53">
        <f t="shared" si="16"/>
        <v>0</v>
      </c>
      <c r="K36" s="53">
        <f t="shared" si="17"/>
        <v>0</v>
      </c>
      <c r="L36" s="52"/>
      <c r="M36" s="52"/>
      <c r="N36" s="53">
        <f t="shared" si="3"/>
        <v>0</v>
      </c>
      <c r="O36" s="53">
        <f t="shared" si="4"/>
        <v>0</v>
      </c>
      <c r="P36" s="53">
        <f t="shared" si="5"/>
        <v>0</v>
      </c>
      <c r="Q36" s="53">
        <f t="shared" si="6"/>
        <v>0</v>
      </c>
      <c r="R36" s="54">
        <f t="shared" si="7"/>
        <v>0</v>
      </c>
      <c r="S36" s="53">
        <f t="shared" si="8"/>
        <v>0</v>
      </c>
    </row>
    <row r="37" spans="2:19" s="49" customFormat="1" ht="16.5" customHeight="1">
      <c r="B37" s="50">
        <v>27</v>
      </c>
      <c r="C37" s="51" t="s">
        <v>100</v>
      </c>
      <c r="D37" s="52"/>
      <c r="E37" s="52"/>
      <c r="F37" s="52"/>
      <c r="G37" s="52"/>
      <c r="H37" s="52"/>
      <c r="I37" s="53">
        <f t="shared" si="15"/>
        <v>0</v>
      </c>
      <c r="J37" s="53">
        <f t="shared" si="16"/>
        <v>0</v>
      </c>
      <c r="K37" s="53">
        <f t="shared" si="17"/>
        <v>0</v>
      </c>
      <c r="L37" s="52"/>
      <c r="M37" s="52"/>
      <c r="N37" s="53">
        <f t="shared" si="3"/>
        <v>0</v>
      </c>
      <c r="O37" s="53">
        <f t="shared" si="4"/>
        <v>0</v>
      </c>
      <c r="P37" s="53">
        <f t="shared" si="5"/>
        <v>0</v>
      </c>
      <c r="Q37" s="53">
        <f t="shared" si="6"/>
        <v>0</v>
      </c>
      <c r="R37" s="54">
        <f t="shared" si="7"/>
        <v>0</v>
      </c>
      <c r="S37" s="53">
        <f t="shared" si="8"/>
        <v>0</v>
      </c>
    </row>
    <row r="38" spans="2:19" s="49" customFormat="1" ht="16.5" customHeight="1">
      <c r="B38" s="50">
        <v>28</v>
      </c>
      <c r="C38" s="51" t="s">
        <v>101</v>
      </c>
      <c r="D38" s="52"/>
      <c r="E38" s="52"/>
      <c r="F38" s="52"/>
      <c r="G38" s="52"/>
      <c r="H38" s="52"/>
      <c r="I38" s="53">
        <f t="shared" si="15"/>
        <v>0</v>
      </c>
      <c r="J38" s="53">
        <f t="shared" si="16"/>
        <v>0</v>
      </c>
      <c r="K38" s="53">
        <f t="shared" si="17"/>
        <v>0</v>
      </c>
      <c r="L38" s="52"/>
      <c r="M38" s="52"/>
      <c r="N38" s="53">
        <f t="shared" si="3"/>
        <v>0</v>
      </c>
      <c r="O38" s="53">
        <f t="shared" si="4"/>
        <v>0</v>
      </c>
      <c r="P38" s="53">
        <f t="shared" si="5"/>
        <v>0</v>
      </c>
      <c r="Q38" s="53">
        <f t="shared" si="6"/>
        <v>0</v>
      </c>
      <c r="R38" s="54">
        <f t="shared" si="7"/>
        <v>0</v>
      </c>
      <c r="S38" s="53">
        <f t="shared" si="8"/>
        <v>0</v>
      </c>
    </row>
    <row r="39" spans="2:19" s="49" customFormat="1" ht="16.5" customHeight="1">
      <c r="B39" s="50">
        <v>29</v>
      </c>
      <c r="C39" s="51" t="s">
        <v>102</v>
      </c>
      <c r="D39" s="52"/>
      <c r="E39" s="52"/>
      <c r="F39" s="52"/>
      <c r="G39" s="52"/>
      <c r="H39" s="52"/>
      <c r="I39" s="53">
        <f t="shared" si="15"/>
        <v>0</v>
      </c>
      <c r="J39" s="53">
        <f t="shared" si="16"/>
        <v>0</v>
      </c>
      <c r="K39" s="53">
        <f t="shared" si="17"/>
        <v>0</v>
      </c>
      <c r="L39" s="52"/>
      <c r="M39" s="52"/>
      <c r="N39" s="53">
        <f t="shared" si="3"/>
        <v>0</v>
      </c>
      <c r="O39" s="53">
        <f t="shared" si="4"/>
        <v>0</v>
      </c>
      <c r="P39" s="53">
        <f t="shared" si="5"/>
        <v>0</v>
      </c>
      <c r="Q39" s="53">
        <f t="shared" si="6"/>
        <v>0</v>
      </c>
      <c r="R39" s="54">
        <f t="shared" si="7"/>
        <v>0</v>
      </c>
      <c r="S39" s="53">
        <f t="shared" si="8"/>
        <v>0</v>
      </c>
    </row>
    <row r="40" spans="2:19" s="49" customFormat="1" ht="16.5" customHeight="1">
      <c r="B40" s="50">
        <v>30</v>
      </c>
      <c r="C40" s="51" t="s">
        <v>103</v>
      </c>
      <c r="D40" s="52"/>
      <c r="E40" s="52"/>
      <c r="F40" s="52"/>
      <c r="G40" s="52"/>
      <c r="H40" s="52"/>
      <c r="I40" s="53">
        <f t="shared" si="15"/>
        <v>0</v>
      </c>
      <c r="J40" s="53">
        <f t="shared" si="16"/>
        <v>0</v>
      </c>
      <c r="K40" s="53">
        <f t="shared" si="17"/>
        <v>0</v>
      </c>
      <c r="L40" s="52"/>
      <c r="M40" s="52"/>
      <c r="N40" s="53">
        <f t="shared" si="3"/>
        <v>0</v>
      </c>
      <c r="O40" s="53">
        <f t="shared" si="4"/>
        <v>0</v>
      </c>
      <c r="P40" s="53">
        <f t="shared" si="5"/>
        <v>0</v>
      </c>
      <c r="Q40" s="53">
        <f t="shared" si="6"/>
        <v>0</v>
      </c>
      <c r="R40" s="54">
        <f t="shared" si="7"/>
        <v>0</v>
      </c>
      <c r="S40" s="53">
        <f t="shared" si="8"/>
        <v>0</v>
      </c>
    </row>
    <row r="41" spans="2:19" s="49" customFormat="1" ht="16.5" customHeight="1">
      <c r="B41" s="50">
        <v>31</v>
      </c>
      <c r="C41" s="51" t="s">
        <v>104</v>
      </c>
      <c r="D41" s="52"/>
      <c r="E41" s="52"/>
      <c r="F41" s="52"/>
      <c r="G41" s="52"/>
      <c r="H41" s="52"/>
      <c r="I41" s="53">
        <f t="shared" si="15"/>
        <v>0</v>
      </c>
      <c r="J41" s="53">
        <f t="shared" si="16"/>
        <v>0</v>
      </c>
      <c r="K41" s="53">
        <f t="shared" si="17"/>
        <v>0</v>
      </c>
      <c r="L41" s="52"/>
      <c r="M41" s="52"/>
      <c r="N41" s="53">
        <f t="shared" si="3"/>
        <v>0</v>
      </c>
      <c r="O41" s="53">
        <f t="shared" si="4"/>
        <v>0</v>
      </c>
      <c r="P41" s="53">
        <f t="shared" si="5"/>
        <v>0</v>
      </c>
      <c r="Q41" s="53">
        <f t="shared" si="6"/>
        <v>0</v>
      </c>
      <c r="R41" s="54">
        <f t="shared" si="7"/>
        <v>0</v>
      </c>
      <c r="S41" s="53">
        <f t="shared" si="8"/>
        <v>0</v>
      </c>
    </row>
    <row r="42" spans="2:19" s="49" customFormat="1" ht="16.5" customHeight="1">
      <c r="B42" s="50">
        <v>32</v>
      </c>
      <c r="C42" s="51" t="s">
        <v>105</v>
      </c>
      <c r="D42" s="52"/>
      <c r="E42" s="52"/>
      <c r="F42" s="52"/>
      <c r="G42" s="52"/>
      <c r="H42" s="52"/>
      <c r="I42" s="53">
        <f t="shared" si="15"/>
        <v>0</v>
      </c>
      <c r="J42" s="53">
        <f t="shared" si="16"/>
        <v>0</v>
      </c>
      <c r="K42" s="53">
        <f t="shared" si="17"/>
        <v>0</v>
      </c>
      <c r="L42" s="52"/>
      <c r="M42" s="52"/>
      <c r="N42" s="53">
        <f t="shared" si="3"/>
        <v>0</v>
      </c>
      <c r="O42" s="53">
        <f t="shared" si="4"/>
        <v>0</v>
      </c>
      <c r="P42" s="53">
        <f t="shared" si="5"/>
        <v>0</v>
      </c>
      <c r="Q42" s="53">
        <f t="shared" si="6"/>
        <v>0</v>
      </c>
      <c r="R42" s="54">
        <f t="shared" si="7"/>
        <v>0</v>
      </c>
      <c r="S42" s="53">
        <f t="shared" si="8"/>
        <v>0</v>
      </c>
    </row>
    <row r="43" spans="2:19" s="49" customFormat="1" ht="16.5" customHeight="1">
      <c r="B43" s="50">
        <v>33</v>
      </c>
      <c r="C43" s="51" t="s">
        <v>106</v>
      </c>
      <c r="D43" s="52"/>
      <c r="E43" s="52"/>
      <c r="F43" s="52"/>
      <c r="G43" s="52"/>
      <c r="H43" s="52"/>
      <c r="I43" s="53">
        <f t="shared" si="15"/>
        <v>0</v>
      </c>
      <c r="J43" s="53">
        <f t="shared" si="16"/>
        <v>0</v>
      </c>
      <c r="K43" s="53">
        <f t="shared" si="17"/>
        <v>0</v>
      </c>
      <c r="L43" s="52"/>
      <c r="M43" s="52"/>
      <c r="N43" s="53">
        <f t="shared" si="3"/>
        <v>0</v>
      </c>
      <c r="O43" s="53">
        <f t="shared" si="4"/>
        <v>0</v>
      </c>
      <c r="P43" s="53">
        <f t="shared" si="5"/>
        <v>0</v>
      </c>
      <c r="Q43" s="53">
        <f t="shared" si="6"/>
        <v>0</v>
      </c>
      <c r="R43" s="54">
        <f t="shared" si="7"/>
        <v>0</v>
      </c>
      <c r="S43" s="53">
        <f t="shared" si="8"/>
        <v>0</v>
      </c>
    </row>
    <row r="44" spans="2:19" s="49" customFormat="1" ht="16.5" customHeight="1">
      <c r="B44" s="50">
        <v>34</v>
      </c>
      <c r="C44" s="51" t="s">
        <v>107</v>
      </c>
      <c r="D44" s="52"/>
      <c r="E44" s="52"/>
      <c r="F44" s="52"/>
      <c r="G44" s="52"/>
      <c r="H44" s="52"/>
      <c r="I44" s="53">
        <f t="shared" si="15"/>
        <v>0</v>
      </c>
      <c r="J44" s="53">
        <f t="shared" si="16"/>
        <v>0</v>
      </c>
      <c r="K44" s="53">
        <f t="shared" si="17"/>
        <v>0</v>
      </c>
      <c r="L44" s="52"/>
      <c r="M44" s="52"/>
      <c r="N44" s="53">
        <f t="shared" si="3"/>
        <v>0</v>
      </c>
      <c r="O44" s="53">
        <f t="shared" si="4"/>
        <v>0</v>
      </c>
      <c r="P44" s="53">
        <f t="shared" si="5"/>
        <v>0</v>
      </c>
      <c r="Q44" s="53">
        <f t="shared" si="6"/>
        <v>0</v>
      </c>
      <c r="R44" s="54">
        <f t="shared" si="7"/>
        <v>0</v>
      </c>
      <c r="S44" s="53">
        <f t="shared" si="8"/>
        <v>0</v>
      </c>
    </row>
    <row r="45" spans="2:19" s="49" customFormat="1" ht="16.5" customHeight="1">
      <c r="B45" s="50">
        <v>35</v>
      </c>
      <c r="C45" s="51" t="s">
        <v>187</v>
      </c>
      <c r="D45" s="52"/>
      <c r="E45" s="52"/>
      <c r="F45" s="52"/>
      <c r="G45" s="52"/>
      <c r="H45" s="52"/>
      <c r="I45" s="53">
        <f t="shared" si="15"/>
        <v>0</v>
      </c>
      <c r="J45" s="53">
        <f t="shared" si="16"/>
        <v>0</v>
      </c>
      <c r="K45" s="53">
        <f t="shared" si="17"/>
        <v>0</v>
      </c>
      <c r="L45" s="52"/>
      <c r="M45" s="52"/>
      <c r="N45" s="53">
        <f t="shared" si="3"/>
        <v>0</v>
      </c>
      <c r="O45" s="53">
        <f t="shared" si="4"/>
        <v>0</v>
      </c>
      <c r="P45" s="53">
        <f t="shared" si="5"/>
        <v>0</v>
      </c>
      <c r="Q45" s="53">
        <f t="shared" si="6"/>
        <v>0</v>
      </c>
      <c r="R45" s="54">
        <f t="shared" si="7"/>
        <v>0</v>
      </c>
      <c r="S45" s="53">
        <f t="shared" si="8"/>
        <v>0</v>
      </c>
    </row>
    <row r="46" spans="2:19" s="49" customFormat="1" ht="16.5" customHeight="1">
      <c r="B46" s="50">
        <v>36</v>
      </c>
      <c r="C46" s="51" t="s">
        <v>108</v>
      </c>
      <c r="D46" s="52"/>
      <c r="E46" s="52"/>
      <c r="F46" s="52"/>
      <c r="G46" s="52"/>
      <c r="H46" s="52"/>
      <c r="I46" s="53">
        <f t="shared" si="15"/>
        <v>0</v>
      </c>
      <c r="J46" s="53">
        <f t="shared" si="16"/>
        <v>0</v>
      </c>
      <c r="K46" s="53">
        <f t="shared" si="17"/>
        <v>0</v>
      </c>
      <c r="L46" s="52"/>
      <c r="M46" s="52"/>
      <c r="N46" s="53">
        <f t="shared" si="3"/>
        <v>0</v>
      </c>
      <c r="O46" s="53">
        <f t="shared" si="4"/>
        <v>0</v>
      </c>
      <c r="P46" s="53">
        <f t="shared" si="5"/>
        <v>0</v>
      </c>
      <c r="Q46" s="53">
        <f t="shared" si="6"/>
        <v>0</v>
      </c>
      <c r="R46" s="54">
        <f t="shared" si="7"/>
        <v>0</v>
      </c>
      <c r="S46" s="53">
        <f t="shared" si="8"/>
        <v>0</v>
      </c>
    </row>
    <row r="47" spans="2:19" s="49" customFormat="1" ht="16.5" customHeight="1">
      <c r="B47" s="50">
        <v>37</v>
      </c>
      <c r="C47" s="51" t="s">
        <v>109</v>
      </c>
      <c r="D47" s="52"/>
      <c r="E47" s="52"/>
      <c r="F47" s="52"/>
      <c r="G47" s="52"/>
      <c r="H47" s="52"/>
      <c r="I47" s="53">
        <f>SUM(D47:H47)</f>
        <v>0</v>
      </c>
      <c r="J47" s="53">
        <f>ROUNDDOWN(I47*0.1,0)</f>
        <v>0</v>
      </c>
      <c r="K47" s="53">
        <f>I47+J47</f>
        <v>0</v>
      </c>
      <c r="L47" s="52"/>
      <c r="M47" s="52"/>
      <c r="N47" s="53">
        <f t="shared" si="3"/>
        <v>0</v>
      </c>
      <c r="O47" s="53">
        <f t="shared" si="4"/>
        <v>0</v>
      </c>
      <c r="P47" s="53">
        <f t="shared" si="5"/>
        <v>0</v>
      </c>
      <c r="Q47" s="53">
        <f t="shared" si="6"/>
        <v>0</v>
      </c>
      <c r="R47" s="54">
        <f t="shared" si="7"/>
        <v>0</v>
      </c>
      <c r="S47" s="53">
        <f t="shared" si="8"/>
        <v>0</v>
      </c>
    </row>
    <row r="48" spans="2:19" s="49" customFormat="1" ht="16.5" customHeight="1">
      <c r="B48" s="50">
        <v>38</v>
      </c>
      <c r="C48" s="51" t="s">
        <v>110</v>
      </c>
      <c r="D48" s="52"/>
      <c r="E48" s="52"/>
      <c r="F48" s="52"/>
      <c r="G48" s="52"/>
      <c r="H48" s="52"/>
      <c r="I48" s="53">
        <f>SUM(D48:H48)</f>
        <v>0</v>
      </c>
      <c r="J48" s="53">
        <f>ROUNDDOWN(I48*0.1,0)</f>
        <v>0</v>
      </c>
      <c r="K48" s="53">
        <f>I48+J48</f>
        <v>0</v>
      </c>
      <c r="L48" s="52"/>
      <c r="M48" s="52"/>
      <c r="N48" s="53">
        <f t="shared" si="3"/>
        <v>0</v>
      </c>
      <c r="O48" s="53">
        <f t="shared" si="4"/>
        <v>0</v>
      </c>
      <c r="P48" s="53">
        <f t="shared" si="5"/>
        <v>0</v>
      </c>
      <c r="Q48" s="53">
        <f t="shared" si="6"/>
        <v>0</v>
      </c>
      <c r="R48" s="54">
        <f t="shared" si="7"/>
        <v>0</v>
      </c>
      <c r="S48" s="53">
        <f t="shared" si="8"/>
        <v>0</v>
      </c>
    </row>
    <row r="49" spans="2:19" s="49" customFormat="1" ht="16.5" customHeight="1">
      <c r="B49" s="50">
        <v>39</v>
      </c>
      <c r="C49" s="51" t="s">
        <v>111</v>
      </c>
      <c r="D49" s="52"/>
      <c r="E49" s="52"/>
      <c r="F49" s="52"/>
      <c r="G49" s="52"/>
      <c r="H49" s="52"/>
      <c r="I49" s="53">
        <f>SUM(D49:H49)</f>
        <v>0</v>
      </c>
      <c r="J49" s="53">
        <f>ROUNDDOWN(I49*0.1,0)</f>
        <v>0</v>
      </c>
      <c r="K49" s="53">
        <f>I49+J49</f>
        <v>0</v>
      </c>
      <c r="L49" s="52"/>
      <c r="M49" s="52"/>
      <c r="N49" s="53">
        <f t="shared" si="3"/>
        <v>0</v>
      </c>
      <c r="O49" s="53">
        <f t="shared" si="4"/>
        <v>0</v>
      </c>
      <c r="P49" s="53">
        <f t="shared" si="5"/>
        <v>0</v>
      </c>
      <c r="Q49" s="53">
        <f t="shared" si="6"/>
        <v>0</v>
      </c>
      <c r="R49" s="54">
        <f t="shared" si="7"/>
        <v>0</v>
      </c>
      <c r="S49" s="53">
        <f t="shared" si="8"/>
        <v>0</v>
      </c>
    </row>
    <row r="50" spans="2:19" s="49" customFormat="1" ht="16.5" customHeight="1">
      <c r="B50" s="50">
        <v>40</v>
      </c>
      <c r="C50" s="51" t="s">
        <v>188</v>
      </c>
      <c r="D50" s="52"/>
      <c r="E50" s="52"/>
      <c r="F50" s="52"/>
      <c r="G50" s="52"/>
      <c r="H50" s="52"/>
      <c r="I50" s="53">
        <f t="shared" ref="I50:I58" si="18">SUM(D50:H50)</f>
        <v>0</v>
      </c>
      <c r="J50" s="53">
        <f t="shared" ref="J50:J58" si="19">ROUNDDOWN(I50*0.1,0)</f>
        <v>0</v>
      </c>
      <c r="K50" s="53">
        <f t="shared" ref="K50:K58" si="20">I50+J50</f>
        <v>0</v>
      </c>
      <c r="L50" s="52"/>
      <c r="M50" s="52"/>
      <c r="N50" s="53">
        <f t="shared" si="3"/>
        <v>0</v>
      </c>
      <c r="O50" s="53">
        <f t="shared" si="4"/>
        <v>0</v>
      </c>
      <c r="P50" s="53">
        <f t="shared" si="5"/>
        <v>0</v>
      </c>
      <c r="Q50" s="53">
        <f t="shared" si="6"/>
        <v>0</v>
      </c>
      <c r="R50" s="54">
        <f t="shared" si="7"/>
        <v>0</v>
      </c>
      <c r="S50" s="53">
        <f t="shared" si="8"/>
        <v>0</v>
      </c>
    </row>
    <row r="51" spans="2:19" s="49" customFormat="1" ht="16.5" customHeight="1">
      <c r="B51" s="50">
        <v>41</v>
      </c>
      <c r="C51" s="51" t="s">
        <v>112</v>
      </c>
      <c r="D51" s="52"/>
      <c r="E51" s="52"/>
      <c r="F51" s="52"/>
      <c r="G51" s="52"/>
      <c r="H51" s="52"/>
      <c r="I51" s="53">
        <f t="shared" si="18"/>
        <v>0</v>
      </c>
      <c r="J51" s="53">
        <f t="shared" si="19"/>
        <v>0</v>
      </c>
      <c r="K51" s="53">
        <f t="shared" si="20"/>
        <v>0</v>
      </c>
      <c r="L51" s="52"/>
      <c r="M51" s="52"/>
      <c r="N51" s="53">
        <f t="shared" si="3"/>
        <v>0</v>
      </c>
      <c r="O51" s="53">
        <f t="shared" si="4"/>
        <v>0</v>
      </c>
      <c r="P51" s="53">
        <f t="shared" si="5"/>
        <v>0</v>
      </c>
      <c r="Q51" s="53">
        <f t="shared" si="6"/>
        <v>0</v>
      </c>
      <c r="R51" s="54">
        <f t="shared" si="7"/>
        <v>0</v>
      </c>
      <c r="S51" s="53">
        <f t="shared" si="8"/>
        <v>0</v>
      </c>
    </row>
    <row r="52" spans="2:19" s="49" customFormat="1" ht="16.5" customHeight="1">
      <c r="B52" s="50">
        <v>42</v>
      </c>
      <c r="C52" s="51" t="s">
        <v>113</v>
      </c>
      <c r="D52" s="52"/>
      <c r="E52" s="52"/>
      <c r="F52" s="52"/>
      <c r="G52" s="52"/>
      <c r="H52" s="52"/>
      <c r="I52" s="53">
        <f t="shared" si="18"/>
        <v>0</v>
      </c>
      <c r="J52" s="53">
        <f t="shared" si="19"/>
        <v>0</v>
      </c>
      <c r="K52" s="53">
        <f t="shared" si="20"/>
        <v>0</v>
      </c>
      <c r="L52" s="52"/>
      <c r="M52" s="52"/>
      <c r="N52" s="53">
        <f t="shared" si="3"/>
        <v>0</v>
      </c>
      <c r="O52" s="53">
        <f t="shared" si="4"/>
        <v>0</v>
      </c>
      <c r="P52" s="53">
        <f t="shared" si="5"/>
        <v>0</v>
      </c>
      <c r="Q52" s="53">
        <f t="shared" si="6"/>
        <v>0</v>
      </c>
      <c r="R52" s="54">
        <f t="shared" si="7"/>
        <v>0</v>
      </c>
      <c r="S52" s="53">
        <f t="shared" si="8"/>
        <v>0</v>
      </c>
    </row>
    <row r="53" spans="2:19" s="49" customFormat="1" ht="16.5" customHeight="1">
      <c r="B53" s="50">
        <v>43</v>
      </c>
      <c r="C53" s="51" t="s">
        <v>114</v>
      </c>
      <c r="D53" s="52"/>
      <c r="E53" s="52"/>
      <c r="F53" s="52"/>
      <c r="G53" s="52"/>
      <c r="H53" s="52"/>
      <c r="I53" s="53">
        <f t="shared" si="18"/>
        <v>0</v>
      </c>
      <c r="J53" s="53">
        <f t="shared" si="19"/>
        <v>0</v>
      </c>
      <c r="K53" s="53">
        <f t="shared" si="20"/>
        <v>0</v>
      </c>
      <c r="L53" s="52"/>
      <c r="M53" s="52"/>
      <c r="N53" s="53">
        <f t="shared" si="3"/>
        <v>0</v>
      </c>
      <c r="O53" s="53">
        <f t="shared" si="4"/>
        <v>0</v>
      </c>
      <c r="P53" s="53">
        <f t="shared" si="5"/>
        <v>0</v>
      </c>
      <c r="Q53" s="53">
        <f t="shared" si="6"/>
        <v>0</v>
      </c>
      <c r="R53" s="54">
        <f t="shared" si="7"/>
        <v>0</v>
      </c>
      <c r="S53" s="53">
        <f t="shared" si="8"/>
        <v>0</v>
      </c>
    </row>
    <row r="54" spans="2:19" s="49" customFormat="1" ht="16.5" customHeight="1">
      <c r="B54" s="50">
        <v>44</v>
      </c>
      <c r="C54" s="51" t="s">
        <v>115</v>
      </c>
      <c r="D54" s="52"/>
      <c r="E54" s="52"/>
      <c r="F54" s="52"/>
      <c r="G54" s="52"/>
      <c r="H54" s="52"/>
      <c r="I54" s="53">
        <f t="shared" si="18"/>
        <v>0</v>
      </c>
      <c r="J54" s="53">
        <f t="shared" si="19"/>
        <v>0</v>
      </c>
      <c r="K54" s="53">
        <f t="shared" si="20"/>
        <v>0</v>
      </c>
      <c r="L54" s="52"/>
      <c r="M54" s="52"/>
      <c r="N54" s="53">
        <f t="shared" si="3"/>
        <v>0</v>
      </c>
      <c r="O54" s="53">
        <f t="shared" si="4"/>
        <v>0</v>
      </c>
      <c r="P54" s="53">
        <f t="shared" si="5"/>
        <v>0</v>
      </c>
      <c r="Q54" s="53">
        <f t="shared" si="6"/>
        <v>0</v>
      </c>
      <c r="R54" s="54">
        <f t="shared" si="7"/>
        <v>0</v>
      </c>
      <c r="S54" s="53">
        <f t="shared" si="8"/>
        <v>0</v>
      </c>
    </row>
    <row r="55" spans="2:19" s="49" customFormat="1" ht="16.5" customHeight="1">
      <c r="B55" s="50">
        <v>45</v>
      </c>
      <c r="C55" s="51" t="s">
        <v>116</v>
      </c>
      <c r="D55" s="52"/>
      <c r="E55" s="52"/>
      <c r="F55" s="52"/>
      <c r="G55" s="52"/>
      <c r="H55" s="52"/>
      <c r="I55" s="53">
        <f t="shared" si="18"/>
        <v>0</v>
      </c>
      <c r="J55" s="53">
        <f t="shared" si="19"/>
        <v>0</v>
      </c>
      <c r="K55" s="53">
        <f t="shared" si="20"/>
        <v>0</v>
      </c>
      <c r="L55" s="52"/>
      <c r="M55" s="52"/>
      <c r="N55" s="53">
        <f t="shared" si="3"/>
        <v>0</v>
      </c>
      <c r="O55" s="53">
        <f t="shared" si="4"/>
        <v>0</v>
      </c>
      <c r="P55" s="53">
        <f t="shared" si="5"/>
        <v>0</v>
      </c>
      <c r="Q55" s="53">
        <f t="shared" si="6"/>
        <v>0</v>
      </c>
      <c r="R55" s="54">
        <f t="shared" si="7"/>
        <v>0</v>
      </c>
      <c r="S55" s="53">
        <f t="shared" si="8"/>
        <v>0</v>
      </c>
    </row>
    <row r="56" spans="2:19" s="49" customFormat="1" ht="16.5" customHeight="1">
      <c r="B56" s="50">
        <v>46</v>
      </c>
      <c r="C56" s="51" t="s">
        <v>117</v>
      </c>
      <c r="D56" s="52"/>
      <c r="E56" s="52"/>
      <c r="F56" s="52"/>
      <c r="G56" s="52"/>
      <c r="H56" s="52"/>
      <c r="I56" s="53">
        <f t="shared" si="18"/>
        <v>0</v>
      </c>
      <c r="J56" s="53">
        <f t="shared" si="19"/>
        <v>0</v>
      </c>
      <c r="K56" s="53">
        <f t="shared" si="20"/>
        <v>0</v>
      </c>
      <c r="L56" s="52"/>
      <c r="M56" s="52"/>
      <c r="N56" s="53">
        <f t="shared" si="3"/>
        <v>0</v>
      </c>
      <c r="O56" s="53">
        <f t="shared" si="4"/>
        <v>0</v>
      </c>
      <c r="P56" s="53">
        <f t="shared" si="5"/>
        <v>0</v>
      </c>
      <c r="Q56" s="53">
        <f t="shared" si="6"/>
        <v>0</v>
      </c>
      <c r="R56" s="54">
        <f t="shared" si="7"/>
        <v>0</v>
      </c>
      <c r="S56" s="53">
        <f t="shared" si="8"/>
        <v>0</v>
      </c>
    </row>
    <row r="57" spans="2:19" s="49" customFormat="1" ht="16.5" customHeight="1">
      <c r="B57" s="50">
        <v>47</v>
      </c>
      <c r="C57" s="51" t="s">
        <v>118</v>
      </c>
      <c r="D57" s="52"/>
      <c r="E57" s="52"/>
      <c r="F57" s="52"/>
      <c r="G57" s="52"/>
      <c r="H57" s="52"/>
      <c r="I57" s="53">
        <f t="shared" si="18"/>
        <v>0</v>
      </c>
      <c r="J57" s="53">
        <f t="shared" si="19"/>
        <v>0</v>
      </c>
      <c r="K57" s="53">
        <f t="shared" si="20"/>
        <v>0</v>
      </c>
      <c r="L57" s="52"/>
      <c r="M57" s="52"/>
      <c r="N57" s="53">
        <f t="shared" si="3"/>
        <v>0</v>
      </c>
      <c r="O57" s="53">
        <f t="shared" si="4"/>
        <v>0</v>
      </c>
      <c r="P57" s="53">
        <f t="shared" si="5"/>
        <v>0</v>
      </c>
      <c r="Q57" s="53">
        <f t="shared" si="6"/>
        <v>0</v>
      </c>
      <c r="R57" s="54">
        <f t="shared" si="7"/>
        <v>0</v>
      </c>
      <c r="S57" s="53">
        <f t="shared" si="8"/>
        <v>0</v>
      </c>
    </row>
    <row r="58" spans="2:19" s="49" customFormat="1" ht="16.5" customHeight="1">
      <c r="B58" s="50">
        <v>48</v>
      </c>
      <c r="C58" s="51" t="s">
        <v>119</v>
      </c>
      <c r="D58" s="52"/>
      <c r="E58" s="52"/>
      <c r="F58" s="52"/>
      <c r="G58" s="52"/>
      <c r="H58" s="52"/>
      <c r="I58" s="53">
        <f t="shared" si="18"/>
        <v>0</v>
      </c>
      <c r="J58" s="53">
        <f t="shared" si="19"/>
        <v>0</v>
      </c>
      <c r="K58" s="53">
        <f t="shared" si="20"/>
        <v>0</v>
      </c>
      <c r="L58" s="52"/>
      <c r="M58" s="52"/>
      <c r="N58" s="53">
        <f t="shared" si="3"/>
        <v>0</v>
      </c>
      <c r="O58" s="53">
        <f t="shared" si="4"/>
        <v>0</v>
      </c>
      <c r="P58" s="53">
        <f t="shared" si="5"/>
        <v>0</v>
      </c>
      <c r="Q58" s="53">
        <f t="shared" si="6"/>
        <v>0</v>
      </c>
      <c r="R58" s="54">
        <f t="shared" si="7"/>
        <v>0</v>
      </c>
      <c r="S58" s="53">
        <f t="shared" si="8"/>
        <v>0</v>
      </c>
    </row>
    <row r="59" spans="2:19" s="49" customFormat="1" ht="16.5" customHeight="1">
      <c r="B59" s="50">
        <v>49</v>
      </c>
      <c r="C59" s="51" t="s">
        <v>120</v>
      </c>
      <c r="D59" s="52"/>
      <c r="E59" s="52"/>
      <c r="F59" s="52"/>
      <c r="G59" s="52"/>
      <c r="H59" s="52"/>
      <c r="I59" s="53">
        <f>SUM(D59:H59)</f>
        <v>0</v>
      </c>
      <c r="J59" s="53">
        <f>ROUNDDOWN(I59*0.1,0)</f>
        <v>0</v>
      </c>
      <c r="K59" s="53">
        <f>I59+J59</f>
        <v>0</v>
      </c>
      <c r="L59" s="52"/>
      <c r="M59" s="52"/>
      <c r="N59" s="53">
        <f t="shared" si="3"/>
        <v>0</v>
      </c>
      <c r="O59" s="53">
        <f t="shared" si="4"/>
        <v>0</v>
      </c>
      <c r="P59" s="53">
        <f t="shared" si="5"/>
        <v>0</v>
      </c>
      <c r="Q59" s="53">
        <f t="shared" si="6"/>
        <v>0</v>
      </c>
      <c r="R59" s="54">
        <f t="shared" si="7"/>
        <v>0</v>
      </c>
      <c r="S59" s="53">
        <f t="shared" si="8"/>
        <v>0</v>
      </c>
    </row>
    <row r="60" spans="2:19" s="49" customFormat="1" ht="16.5" customHeight="1">
      <c r="B60" s="50">
        <v>50</v>
      </c>
      <c r="C60" s="51" t="s">
        <v>121</v>
      </c>
      <c r="D60" s="52"/>
      <c r="E60" s="52"/>
      <c r="F60" s="52"/>
      <c r="G60" s="52"/>
      <c r="H60" s="52"/>
      <c r="I60" s="53">
        <f t="shared" ref="I60:I61" si="21">SUM(D60:H60)</f>
        <v>0</v>
      </c>
      <c r="J60" s="53">
        <f t="shared" ref="J60:J61" si="22">ROUNDDOWN(I60*0.1,0)</f>
        <v>0</v>
      </c>
      <c r="K60" s="53">
        <f t="shared" ref="K60:K61" si="23">I60+J60</f>
        <v>0</v>
      </c>
      <c r="L60" s="52"/>
      <c r="M60" s="52"/>
      <c r="N60" s="53">
        <f t="shared" si="3"/>
        <v>0</v>
      </c>
      <c r="O60" s="53">
        <f t="shared" si="4"/>
        <v>0</v>
      </c>
      <c r="P60" s="53">
        <f t="shared" si="5"/>
        <v>0</v>
      </c>
      <c r="Q60" s="53">
        <f t="shared" si="6"/>
        <v>0</v>
      </c>
      <c r="R60" s="54">
        <f t="shared" si="7"/>
        <v>0</v>
      </c>
      <c r="S60" s="53">
        <f t="shared" si="8"/>
        <v>0</v>
      </c>
    </row>
    <row r="61" spans="2:19" s="49" customFormat="1" ht="16.5" customHeight="1">
      <c r="B61" s="50">
        <v>51</v>
      </c>
      <c r="C61" s="51" t="s">
        <v>122</v>
      </c>
      <c r="D61" s="52"/>
      <c r="E61" s="52"/>
      <c r="F61" s="52"/>
      <c r="G61" s="52"/>
      <c r="H61" s="52"/>
      <c r="I61" s="53">
        <f t="shared" si="21"/>
        <v>0</v>
      </c>
      <c r="J61" s="53">
        <f t="shared" si="22"/>
        <v>0</v>
      </c>
      <c r="K61" s="53">
        <f t="shared" si="23"/>
        <v>0</v>
      </c>
      <c r="L61" s="52"/>
      <c r="M61" s="52"/>
      <c r="N61" s="53">
        <f t="shared" si="3"/>
        <v>0</v>
      </c>
      <c r="O61" s="53">
        <f t="shared" si="4"/>
        <v>0</v>
      </c>
      <c r="P61" s="53">
        <f t="shared" si="5"/>
        <v>0</v>
      </c>
      <c r="Q61" s="53">
        <f t="shared" si="6"/>
        <v>0</v>
      </c>
      <c r="R61" s="54">
        <f t="shared" si="7"/>
        <v>0</v>
      </c>
      <c r="S61" s="53">
        <f t="shared" si="8"/>
        <v>0</v>
      </c>
    </row>
    <row r="62" spans="2:19" s="49" customFormat="1" ht="16.5" customHeight="1">
      <c r="B62" s="50">
        <v>52</v>
      </c>
      <c r="C62" s="51" t="s">
        <v>123</v>
      </c>
      <c r="D62" s="52"/>
      <c r="E62" s="52"/>
      <c r="F62" s="52"/>
      <c r="G62" s="52"/>
      <c r="H62" s="52"/>
      <c r="I62" s="53">
        <f>SUM(D62:H62)</f>
        <v>0</v>
      </c>
      <c r="J62" s="53">
        <f>ROUNDDOWN(I62*0.1,0)</f>
        <v>0</v>
      </c>
      <c r="K62" s="53">
        <f>I62+J62</f>
        <v>0</v>
      </c>
      <c r="L62" s="52"/>
      <c r="M62" s="52"/>
      <c r="N62" s="53">
        <f t="shared" si="3"/>
        <v>0</v>
      </c>
      <c r="O62" s="53">
        <f t="shared" si="4"/>
        <v>0</v>
      </c>
      <c r="P62" s="53">
        <f t="shared" si="5"/>
        <v>0</v>
      </c>
      <c r="Q62" s="53">
        <f t="shared" si="6"/>
        <v>0</v>
      </c>
      <c r="R62" s="54">
        <f t="shared" si="7"/>
        <v>0</v>
      </c>
      <c r="S62" s="53">
        <f t="shared" si="8"/>
        <v>0</v>
      </c>
    </row>
    <row r="63" spans="2:19" s="49" customFormat="1" ht="16.5" customHeight="1">
      <c r="B63" s="50">
        <v>53</v>
      </c>
      <c r="C63" s="51" t="s">
        <v>124</v>
      </c>
      <c r="D63" s="52"/>
      <c r="E63" s="52"/>
      <c r="F63" s="52"/>
      <c r="G63" s="52"/>
      <c r="H63" s="52"/>
      <c r="I63" s="53">
        <f t="shared" ref="I63:I68" si="24">SUM(D63:H63)</f>
        <v>0</v>
      </c>
      <c r="J63" s="53">
        <f t="shared" ref="J63:J68" si="25">ROUNDDOWN(I63*0.1,0)</f>
        <v>0</v>
      </c>
      <c r="K63" s="53">
        <f t="shared" ref="K63:K68" si="26">I63+J63</f>
        <v>0</v>
      </c>
      <c r="L63" s="52"/>
      <c r="M63" s="52"/>
      <c r="N63" s="53">
        <f t="shared" si="3"/>
        <v>0</v>
      </c>
      <c r="O63" s="53">
        <f t="shared" si="4"/>
        <v>0</v>
      </c>
      <c r="P63" s="53">
        <f t="shared" si="5"/>
        <v>0</v>
      </c>
      <c r="Q63" s="53">
        <f t="shared" si="6"/>
        <v>0</v>
      </c>
      <c r="R63" s="54">
        <f t="shared" si="7"/>
        <v>0</v>
      </c>
      <c r="S63" s="53">
        <f t="shared" si="8"/>
        <v>0</v>
      </c>
    </row>
    <row r="64" spans="2:19" s="49" customFormat="1" ht="16.5" customHeight="1">
      <c r="B64" s="50">
        <v>54</v>
      </c>
      <c r="C64" s="51" t="s">
        <v>125</v>
      </c>
      <c r="D64" s="52"/>
      <c r="E64" s="52"/>
      <c r="F64" s="52"/>
      <c r="G64" s="52"/>
      <c r="H64" s="52"/>
      <c r="I64" s="53">
        <f t="shared" si="24"/>
        <v>0</v>
      </c>
      <c r="J64" s="53">
        <f t="shared" si="25"/>
        <v>0</v>
      </c>
      <c r="K64" s="53">
        <f t="shared" si="26"/>
        <v>0</v>
      </c>
      <c r="L64" s="52"/>
      <c r="M64" s="52"/>
      <c r="N64" s="53">
        <f t="shared" si="3"/>
        <v>0</v>
      </c>
      <c r="O64" s="53">
        <f t="shared" si="4"/>
        <v>0</v>
      </c>
      <c r="P64" s="53">
        <f t="shared" si="5"/>
        <v>0</v>
      </c>
      <c r="Q64" s="53">
        <f t="shared" si="6"/>
        <v>0</v>
      </c>
      <c r="R64" s="54">
        <f t="shared" si="7"/>
        <v>0</v>
      </c>
      <c r="S64" s="53">
        <f t="shared" si="8"/>
        <v>0</v>
      </c>
    </row>
    <row r="65" spans="2:19" s="49" customFormat="1" ht="16.5" customHeight="1">
      <c r="B65" s="50">
        <v>55</v>
      </c>
      <c r="C65" s="51" t="s">
        <v>126</v>
      </c>
      <c r="D65" s="52"/>
      <c r="E65" s="52"/>
      <c r="F65" s="52"/>
      <c r="G65" s="52"/>
      <c r="H65" s="52"/>
      <c r="I65" s="53">
        <f t="shared" si="24"/>
        <v>0</v>
      </c>
      <c r="J65" s="53">
        <f t="shared" si="25"/>
        <v>0</v>
      </c>
      <c r="K65" s="53">
        <f t="shared" si="26"/>
        <v>0</v>
      </c>
      <c r="L65" s="52"/>
      <c r="M65" s="52"/>
      <c r="N65" s="53">
        <f t="shared" si="3"/>
        <v>0</v>
      </c>
      <c r="O65" s="53">
        <f t="shared" si="4"/>
        <v>0</v>
      </c>
      <c r="P65" s="53">
        <f t="shared" si="5"/>
        <v>0</v>
      </c>
      <c r="Q65" s="53">
        <f t="shared" si="6"/>
        <v>0</v>
      </c>
      <c r="R65" s="54">
        <f t="shared" si="7"/>
        <v>0</v>
      </c>
      <c r="S65" s="53">
        <f t="shared" si="8"/>
        <v>0</v>
      </c>
    </row>
    <row r="66" spans="2:19" s="49" customFormat="1" ht="16.5" customHeight="1">
      <c r="B66" s="50">
        <v>56</v>
      </c>
      <c r="C66" s="51" t="s">
        <v>127</v>
      </c>
      <c r="D66" s="52"/>
      <c r="E66" s="52"/>
      <c r="F66" s="52"/>
      <c r="G66" s="52"/>
      <c r="H66" s="52"/>
      <c r="I66" s="53">
        <f t="shared" si="24"/>
        <v>0</v>
      </c>
      <c r="J66" s="53">
        <f t="shared" si="25"/>
        <v>0</v>
      </c>
      <c r="K66" s="53">
        <f t="shared" si="26"/>
        <v>0</v>
      </c>
      <c r="L66" s="52"/>
      <c r="M66" s="52"/>
      <c r="N66" s="53">
        <f t="shared" si="3"/>
        <v>0</v>
      </c>
      <c r="O66" s="53">
        <f t="shared" si="4"/>
        <v>0</v>
      </c>
      <c r="P66" s="53">
        <f t="shared" si="5"/>
        <v>0</v>
      </c>
      <c r="Q66" s="53">
        <f t="shared" si="6"/>
        <v>0</v>
      </c>
      <c r="R66" s="54">
        <f t="shared" si="7"/>
        <v>0</v>
      </c>
      <c r="S66" s="53">
        <f t="shared" si="8"/>
        <v>0</v>
      </c>
    </row>
    <row r="67" spans="2:19" s="49" customFormat="1" ht="16.5" customHeight="1">
      <c r="B67" s="50">
        <v>57</v>
      </c>
      <c r="C67" s="51" t="s">
        <v>128</v>
      </c>
      <c r="D67" s="52"/>
      <c r="E67" s="52"/>
      <c r="F67" s="52"/>
      <c r="G67" s="52"/>
      <c r="H67" s="52"/>
      <c r="I67" s="53">
        <f t="shared" si="24"/>
        <v>0</v>
      </c>
      <c r="J67" s="53">
        <f t="shared" si="25"/>
        <v>0</v>
      </c>
      <c r="K67" s="53">
        <f t="shared" si="26"/>
        <v>0</v>
      </c>
      <c r="L67" s="52"/>
      <c r="M67" s="52"/>
      <c r="N67" s="53">
        <f t="shared" si="3"/>
        <v>0</v>
      </c>
      <c r="O67" s="53">
        <f t="shared" si="4"/>
        <v>0</v>
      </c>
      <c r="P67" s="53">
        <f t="shared" si="5"/>
        <v>0</v>
      </c>
      <c r="Q67" s="53">
        <f t="shared" si="6"/>
        <v>0</v>
      </c>
      <c r="R67" s="54">
        <f t="shared" si="7"/>
        <v>0</v>
      </c>
      <c r="S67" s="53">
        <f t="shared" si="8"/>
        <v>0</v>
      </c>
    </row>
    <row r="68" spans="2:19" s="49" customFormat="1" ht="16.5" customHeight="1">
      <c r="B68" s="50">
        <v>58</v>
      </c>
      <c r="C68" s="51" t="s">
        <v>129</v>
      </c>
      <c r="D68" s="52"/>
      <c r="E68" s="52"/>
      <c r="F68" s="52"/>
      <c r="G68" s="52"/>
      <c r="H68" s="52"/>
      <c r="I68" s="53">
        <f t="shared" si="24"/>
        <v>0</v>
      </c>
      <c r="J68" s="53">
        <f t="shared" si="25"/>
        <v>0</v>
      </c>
      <c r="K68" s="53">
        <f t="shared" si="26"/>
        <v>0</v>
      </c>
      <c r="L68" s="52"/>
      <c r="M68" s="52"/>
      <c r="N68" s="53">
        <f t="shared" si="3"/>
        <v>0</v>
      </c>
      <c r="O68" s="53">
        <f t="shared" si="4"/>
        <v>0</v>
      </c>
      <c r="P68" s="53">
        <f t="shared" si="5"/>
        <v>0</v>
      </c>
      <c r="Q68" s="53">
        <f t="shared" si="6"/>
        <v>0</v>
      </c>
      <c r="R68" s="54">
        <f t="shared" si="7"/>
        <v>0</v>
      </c>
      <c r="S68" s="53">
        <f t="shared" si="8"/>
        <v>0</v>
      </c>
    </row>
    <row r="69" spans="2:19" s="49" customFormat="1" ht="16.5" customHeight="1">
      <c r="B69" s="50">
        <v>59</v>
      </c>
      <c r="C69" s="51" t="s">
        <v>130</v>
      </c>
      <c r="D69" s="52"/>
      <c r="E69" s="52"/>
      <c r="F69" s="52"/>
      <c r="G69" s="52"/>
      <c r="H69" s="52"/>
      <c r="I69" s="53">
        <f t="shared" ref="I69:I105" si="27">SUM(D69:H69)</f>
        <v>0</v>
      </c>
      <c r="J69" s="53">
        <f t="shared" ref="J69:J105" si="28">ROUNDDOWN(I69*0.1,0)</f>
        <v>0</v>
      </c>
      <c r="K69" s="53">
        <f t="shared" ref="K69:K105" si="29">I69+J69</f>
        <v>0</v>
      </c>
      <c r="L69" s="52"/>
      <c r="M69" s="52"/>
      <c r="N69" s="53">
        <f t="shared" si="3"/>
        <v>0</v>
      </c>
      <c r="O69" s="53">
        <f t="shared" si="4"/>
        <v>0</v>
      </c>
      <c r="P69" s="53">
        <f t="shared" si="5"/>
        <v>0</v>
      </c>
      <c r="Q69" s="53">
        <f t="shared" si="6"/>
        <v>0</v>
      </c>
      <c r="R69" s="54">
        <f t="shared" si="7"/>
        <v>0</v>
      </c>
      <c r="S69" s="53">
        <f t="shared" si="8"/>
        <v>0</v>
      </c>
    </row>
    <row r="70" spans="2:19" s="49" customFormat="1" ht="16.5" customHeight="1">
      <c r="B70" s="50">
        <v>60</v>
      </c>
      <c r="C70" s="51" t="s">
        <v>131</v>
      </c>
      <c r="D70" s="52"/>
      <c r="E70" s="52"/>
      <c r="F70" s="52"/>
      <c r="G70" s="52"/>
      <c r="H70" s="52"/>
      <c r="I70" s="53">
        <f t="shared" si="27"/>
        <v>0</v>
      </c>
      <c r="J70" s="53">
        <f t="shared" si="28"/>
        <v>0</v>
      </c>
      <c r="K70" s="53">
        <f t="shared" si="29"/>
        <v>0</v>
      </c>
      <c r="L70" s="52"/>
      <c r="M70" s="52"/>
      <c r="N70" s="53">
        <f t="shared" si="3"/>
        <v>0</v>
      </c>
      <c r="O70" s="53">
        <f t="shared" si="4"/>
        <v>0</v>
      </c>
      <c r="P70" s="53">
        <f t="shared" si="5"/>
        <v>0</v>
      </c>
      <c r="Q70" s="53">
        <f t="shared" si="6"/>
        <v>0</v>
      </c>
      <c r="R70" s="54">
        <f t="shared" si="7"/>
        <v>0</v>
      </c>
      <c r="S70" s="53">
        <f t="shared" si="8"/>
        <v>0</v>
      </c>
    </row>
    <row r="71" spans="2:19" s="49" customFormat="1" ht="16.5" customHeight="1">
      <c r="B71" s="50">
        <v>61</v>
      </c>
      <c r="C71" s="51" t="s">
        <v>132</v>
      </c>
      <c r="D71" s="52"/>
      <c r="E71" s="52"/>
      <c r="F71" s="52"/>
      <c r="G71" s="52"/>
      <c r="H71" s="52"/>
      <c r="I71" s="53">
        <f t="shared" si="27"/>
        <v>0</v>
      </c>
      <c r="J71" s="53">
        <f t="shared" si="28"/>
        <v>0</v>
      </c>
      <c r="K71" s="53">
        <f t="shared" si="29"/>
        <v>0</v>
      </c>
      <c r="L71" s="52"/>
      <c r="M71" s="52"/>
      <c r="N71" s="53">
        <f t="shared" si="3"/>
        <v>0</v>
      </c>
      <c r="O71" s="53">
        <f t="shared" si="4"/>
        <v>0</v>
      </c>
      <c r="P71" s="53">
        <f t="shared" si="5"/>
        <v>0</v>
      </c>
      <c r="Q71" s="53">
        <f t="shared" si="6"/>
        <v>0</v>
      </c>
      <c r="R71" s="54">
        <f t="shared" si="7"/>
        <v>0</v>
      </c>
      <c r="S71" s="53">
        <f t="shared" si="8"/>
        <v>0</v>
      </c>
    </row>
    <row r="72" spans="2:19" s="49" customFormat="1" ht="16.5" customHeight="1">
      <c r="B72" s="50">
        <v>62</v>
      </c>
      <c r="C72" s="51" t="s">
        <v>133</v>
      </c>
      <c r="D72" s="52"/>
      <c r="E72" s="52"/>
      <c r="F72" s="52"/>
      <c r="G72" s="52"/>
      <c r="H72" s="52"/>
      <c r="I72" s="53">
        <f t="shared" si="27"/>
        <v>0</v>
      </c>
      <c r="J72" s="53">
        <f t="shared" si="28"/>
        <v>0</v>
      </c>
      <c r="K72" s="53">
        <f t="shared" si="29"/>
        <v>0</v>
      </c>
      <c r="L72" s="52"/>
      <c r="M72" s="52"/>
      <c r="N72" s="53">
        <f t="shared" si="3"/>
        <v>0</v>
      </c>
      <c r="O72" s="53">
        <f t="shared" si="4"/>
        <v>0</v>
      </c>
      <c r="P72" s="53">
        <f t="shared" si="5"/>
        <v>0</v>
      </c>
      <c r="Q72" s="53">
        <f t="shared" si="6"/>
        <v>0</v>
      </c>
      <c r="R72" s="54">
        <f t="shared" si="7"/>
        <v>0</v>
      </c>
      <c r="S72" s="53">
        <f t="shared" si="8"/>
        <v>0</v>
      </c>
    </row>
    <row r="73" spans="2:19" s="49" customFormat="1" ht="16.5" customHeight="1">
      <c r="B73" s="50">
        <v>63</v>
      </c>
      <c r="C73" s="51" t="s">
        <v>134</v>
      </c>
      <c r="D73" s="52"/>
      <c r="E73" s="52"/>
      <c r="F73" s="52"/>
      <c r="G73" s="52"/>
      <c r="H73" s="52"/>
      <c r="I73" s="53">
        <f t="shared" si="27"/>
        <v>0</v>
      </c>
      <c r="J73" s="53">
        <f t="shared" si="28"/>
        <v>0</v>
      </c>
      <c r="K73" s="53">
        <f t="shared" si="29"/>
        <v>0</v>
      </c>
      <c r="L73" s="52"/>
      <c r="M73" s="52"/>
      <c r="N73" s="53">
        <f t="shared" si="3"/>
        <v>0</v>
      </c>
      <c r="O73" s="53">
        <f t="shared" si="4"/>
        <v>0</v>
      </c>
      <c r="P73" s="53">
        <f t="shared" si="5"/>
        <v>0</v>
      </c>
      <c r="Q73" s="53">
        <f t="shared" si="6"/>
        <v>0</v>
      </c>
      <c r="R73" s="54">
        <f t="shared" si="7"/>
        <v>0</v>
      </c>
      <c r="S73" s="53">
        <f t="shared" si="8"/>
        <v>0</v>
      </c>
    </row>
    <row r="74" spans="2:19" s="49" customFormat="1" ht="16.5" customHeight="1">
      <c r="B74" s="50">
        <v>64</v>
      </c>
      <c r="C74" s="51" t="s">
        <v>135</v>
      </c>
      <c r="D74" s="52"/>
      <c r="E74" s="52"/>
      <c r="F74" s="52"/>
      <c r="G74" s="52"/>
      <c r="H74" s="52"/>
      <c r="I74" s="53">
        <f t="shared" si="27"/>
        <v>0</v>
      </c>
      <c r="J74" s="53">
        <f t="shared" si="28"/>
        <v>0</v>
      </c>
      <c r="K74" s="53">
        <f t="shared" si="29"/>
        <v>0</v>
      </c>
      <c r="L74" s="52"/>
      <c r="M74" s="52"/>
      <c r="N74" s="53">
        <f t="shared" si="3"/>
        <v>0</v>
      </c>
      <c r="O74" s="53">
        <f t="shared" si="4"/>
        <v>0</v>
      </c>
      <c r="P74" s="53">
        <f t="shared" si="5"/>
        <v>0</v>
      </c>
      <c r="Q74" s="53">
        <f t="shared" si="6"/>
        <v>0</v>
      </c>
      <c r="R74" s="54">
        <f t="shared" si="7"/>
        <v>0</v>
      </c>
      <c r="S74" s="53">
        <f t="shared" si="8"/>
        <v>0</v>
      </c>
    </row>
    <row r="75" spans="2:19" s="49" customFormat="1" ht="16.5" customHeight="1">
      <c r="B75" s="50">
        <v>65</v>
      </c>
      <c r="C75" s="51" t="s">
        <v>136</v>
      </c>
      <c r="D75" s="52"/>
      <c r="E75" s="52"/>
      <c r="F75" s="52"/>
      <c r="G75" s="52"/>
      <c r="H75" s="52"/>
      <c r="I75" s="53">
        <f t="shared" si="27"/>
        <v>0</v>
      </c>
      <c r="J75" s="53">
        <f t="shared" si="28"/>
        <v>0</v>
      </c>
      <c r="K75" s="53">
        <f t="shared" si="29"/>
        <v>0</v>
      </c>
      <c r="L75" s="52"/>
      <c r="M75" s="52"/>
      <c r="N75" s="53">
        <f t="shared" si="3"/>
        <v>0</v>
      </c>
      <c r="O75" s="53">
        <f t="shared" si="4"/>
        <v>0</v>
      </c>
      <c r="P75" s="53">
        <f t="shared" si="5"/>
        <v>0</v>
      </c>
      <c r="Q75" s="53">
        <f t="shared" si="6"/>
        <v>0</v>
      </c>
      <c r="R75" s="54">
        <f t="shared" si="7"/>
        <v>0</v>
      </c>
      <c r="S75" s="53">
        <f t="shared" si="8"/>
        <v>0</v>
      </c>
    </row>
    <row r="76" spans="2:19" s="49" customFormat="1" ht="16.5" customHeight="1">
      <c r="B76" s="50">
        <v>66</v>
      </c>
      <c r="C76" s="51" t="s">
        <v>189</v>
      </c>
      <c r="D76" s="52"/>
      <c r="E76" s="52"/>
      <c r="F76" s="52"/>
      <c r="G76" s="52"/>
      <c r="H76" s="52"/>
      <c r="I76" s="53">
        <f t="shared" si="27"/>
        <v>0</v>
      </c>
      <c r="J76" s="53">
        <f t="shared" si="28"/>
        <v>0</v>
      </c>
      <c r="K76" s="53">
        <f t="shared" si="29"/>
        <v>0</v>
      </c>
      <c r="L76" s="52"/>
      <c r="M76" s="52"/>
      <c r="N76" s="53">
        <f t="shared" ref="N76:N123" si="30">SUM(L76:M76)</f>
        <v>0</v>
      </c>
      <c r="O76" s="53">
        <f t="shared" ref="O76:O123" si="31">ROUNDDOWN(N76*0.1,0)</f>
        <v>0</v>
      </c>
      <c r="P76" s="53">
        <f t="shared" ref="P76:P123" si="32">N76+O76</f>
        <v>0</v>
      </c>
      <c r="Q76" s="53">
        <f t="shared" ref="Q76:Q123" si="33">I76+N76</f>
        <v>0</v>
      </c>
      <c r="R76" s="54">
        <f t="shared" ref="R76:R123" si="34">ROUNDDOWN(Q76*0.1,0)</f>
        <v>0</v>
      </c>
      <c r="S76" s="53">
        <f t="shared" ref="S76:S123" si="35">Q76+R76</f>
        <v>0</v>
      </c>
    </row>
    <row r="77" spans="2:19" s="49" customFormat="1" ht="16.5" customHeight="1">
      <c r="B77" s="50">
        <v>67</v>
      </c>
      <c r="C77" s="51" t="s">
        <v>137</v>
      </c>
      <c r="D77" s="52"/>
      <c r="E77" s="52"/>
      <c r="F77" s="52"/>
      <c r="G77" s="52"/>
      <c r="H77" s="52"/>
      <c r="I77" s="53">
        <f t="shared" si="27"/>
        <v>0</v>
      </c>
      <c r="J77" s="53">
        <f t="shared" si="28"/>
        <v>0</v>
      </c>
      <c r="K77" s="53">
        <f t="shared" si="29"/>
        <v>0</v>
      </c>
      <c r="L77" s="52"/>
      <c r="M77" s="52"/>
      <c r="N77" s="53">
        <f t="shared" si="30"/>
        <v>0</v>
      </c>
      <c r="O77" s="53">
        <f t="shared" si="31"/>
        <v>0</v>
      </c>
      <c r="P77" s="53">
        <f t="shared" si="32"/>
        <v>0</v>
      </c>
      <c r="Q77" s="53">
        <f t="shared" si="33"/>
        <v>0</v>
      </c>
      <c r="R77" s="54">
        <f t="shared" si="34"/>
        <v>0</v>
      </c>
      <c r="S77" s="53">
        <f t="shared" si="35"/>
        <v>0</v>
      </c>
    </row>
    <row r="78" spans="2:19" s="49" customFormat="1" ht="16.5" customHeight="1">
      <c r="B78" s="50">
        <v>68</v>
      </c>
      <c r="C78" s="51" t="s">
        <v>138</v>
      </c>
      <c r="D78" s="52"/>
      <c r="E78" s="52"/>
      <c r="F78" s="52"/>
      <c r="G78" s="52"/>
      <c r="H78" s="52"/>
      <c r="I78" s="53">
        <f>SUM(D78:H78)</f>
        <v>0</v>
      </c>
      <c r="J78" s="53">
        <f>ROUNDDOWN(I78*0.1,0)</f>
        <v>0</v>
      </c>
      <c r="K78" s="53">
        <f>I78+J78</f>
        <v>0</v>
      </c>
      <c r="L78" s="52"/>
      <c r="M78" s="52"/>
      <c r="N78" s="53">
        <f t="shared" si="30"/>
        <v>0</v>
      </c>
      <c r="O78" s="53">
        <f t="shared" si="31"/>
        <v>0</v>
      </c>
      <c r="P78" s="53">
        <f t="shared" si="32"/>
        <v>0</v>
      </c>
      <c r="Q78" s="53">
        <f t="shared" si="33"/>
        <v>0</v>
      </c>
      <c r="R78" s="54">
        <f t="shared" si="34"/>
        <v>0</v>
      </c>
      <c r="S78" s="53">
        <f t="shared" si="35"/>
        <v>0</v>
      </c>
    </row>
    <row r="79" spans="2:19" s="49" customFormat="1" ht="16.5" customHeight="1">
      <c r="B79" s="50">
        <v>69</v>
      </c>
      <c r="C79" s="51" t="s">
        <v>139</v>
      </c>
      <c r="D79" s="52"/>
      <c r="E79" s="52"/>
      <c r="F79" s="52"/>
      <c r="G79" s="52"/>
      <c r="H79" s="52"/>
      <c r="I79" s="53">
        <f t="shared" si="27"/>
        <v>0</v>
      </c>
      <c r="J79" s="53">
        <f t="shared" si="28"/>
        <v>0</v>
      </c>
      <c r="K79" s="53">
        <f t="shared" si="29"/>
        <v>0</v>
      </c>
      <c r="L79" s="52"/>
      <c r="M79" s="52"/>
      <c r="N79" s="53">
        <f t="shared" si="30"/>
        <v>0</v>
      </c>
      <c r="O79" s="53">
        <f t="shared" si="31"/>
        <v>0</v>
      </c>
      <c r="P79" s="53">
        <f t="shared" si="32"/>
        <v>0</v>
      </c>
      <c r="Q79" s="53">
        <f t="shared" si="33"/>
        <v>0</v>
      </c>
      <c r="R79" s="54">
        <f t="shared" si="34"/>
        <v>0</v>
      </c>
      <c r="S79" s="53">
        <f t="shared" si="35"/>
        <v>0</v>
      </c>
    </row>
    <row r="80" spans="2:19" s="49" customFormat="1" ht="16.5" customHeight="1">
      <c r="B80" s="50">
        <v>70</v>
      </c>
      <c r="C80" s="51" t="s">
        <v>190</v>
      </c>
      <c r="D80" s="52"/>
      <c r="E80" s="52"/>
      <c r="F80" s="52"/>
      <c r="G80" s="52"/>
      <c r="H80" s="52"/>
      <c r="I80" s="53">
        <f t="shared" si="27"/>
        <v>0</v>
      </c>
      <c r="J80" s="53">
        <f t="shared" si="28"/>
        <v>0</v>
      </c>
      <c r="K80" s="53">
        <f t="shared" si="29"/>
        <v>0</v>
      </c>
      <c r="L80" s="52"/>
      <c r="M80" s="52"/>
      <c r="N80" s="53">
        <f t="shared" si="30"/>
        <v>0</v>
      </c>
      <c r="O80" s="53">
        <f t="shared" si="31"/>
        <v>0</v>
      </c>
      <c r="P80" s="53">
        <f t="shared" si="32"/>
        <v>0</v>
      </c>
      <c r="Q80" s="53">
        <f t="shared" si="33"/>
        <v>0</v>
      </c>
      <c r="R80" s="54">
        <f t="shared" si="34"/>
        <v>0</v>
      </c>
      <c r="S80" s="53">
        <f t="shared" si="35"/>
        <v>0</v>
      </c>
    </row>
    <row r="81" spans="2:19" s="49" customFormat="1" ht="16.5" customHeight="1">
      <c r="B81" s="50">
        <v>71</v>
      </c>
      <c r="C81" s="51" t="s">
        <v>191</v>
      </c>
      <c r="D81" s="52"/>
      <c r="E81" s="52"/>
      <c r="F81" s="52"/>
      <c r="G81" s="52"/>
      <c r="H81" s="52"/>
      <c r="I81" s="53">
        <f t="shared" si="27"/>
        <v>0</v>
      </c>
      <c r="J81" s="53">
        <f t="shared" si="28"/>
        <v>0</v>
      </c>
      <c r="K81" s="53">
        <f t="shared" si="29"/>
        <v>0</v>
      </c>
      <c r="L81" s="52"/>
      <c r="M81" s="52"/>
      <c r="N81" s="53">
        <f t="shared" si="30"/>
        <v>0</v>
      </c>
      <c r="O81" s="53">
        <f t="shared" si="31"/>
        <v>0</v>
      </c>
      <c r="P81" s="53">
        <f t="shared" si="32"/>
        <v>0</v>
      </c>
      <c r="Q81" s="53">
        <f t="shared" si="33"/>
        <v>0</v>
      </c>
      <c r="R81" s="54">
        <f t="shared" si="34"/>
        <v>0</v>
      </c>
      <c r="S81" s="53">
        <f t="shared" si="35"/>
        <v>0</v>
      </c>
    </row>
    <row r="82" spans="2:19" s="49" customFormat="1" ht="16.5" customHeight="1">
      <c r="B82" s="50">
        <v>72</v>
      </c>
      <c r="C82" s="51" t="s">
        <v>140</v>
      </c>
      <c r="D82" s="52"/>
      <c r="E82" s="52"/>
      <c r="F82" s="52"/>
      <c r="G82" s="52"/>
      <c r="H82" s="52"/>
      <c r="I82" s="53">
        <f t="shared" si="27"/>
        <v>0</v>
      </c>
      <c r="J82" s="53">
        <f t="shared" si="28"/>
        <v>0</v>
      </c>
      <c r="K82" s="53">
        <f t="shared" si="29"/>
        <v>0</v>
      </c>
      <c r="L82" s="52"/>
      <c r="M82" s="52"/>
      <c r="N82" s="53">
        <f t="shared" si="30"/>
        <v>0</v>
      </c>
      <c r="O82" s="53">
        <f t="shared" si="31"/>
        <v>0</v>
      </c>
      <c r="P82" s="53">
        <f t="shared" si="32"/>
        <v>0</v>
      </c>
      <c r="Q82" s="53">
        <f t="shared" si="33"/>
        <v>0</v>
      </c>
      <c r="R82" s="54">
        <f t="shared" si="34"/>
        <v>0</v>
      </c>
      <c r="S82" s="53">
        <f t="shared" si="35"/>
        <v>0</v>
      </c>
    </row>
    <row r="83" spans="2:19" s="49" customFormat="1" ht="16.5" customHeight="1">
      <c r="B83" s="50">
        <v>73</v>
      </c>
      <c r="C83" s="51" t="s">
        <v>192</v>
      </c>
      <c r="D83" s="52"/>
      <c r="E83" s="52"/>
      <c r="F83" s="52"/>
      <c r="G83" s="52"/>
      <c r="H83" s="52"/>
      <c r="I83" s="53">
        <f t="shared" si="27"/>
        <v>0</v>
      </c>
      <c r="J83" s="53">
        <f t="shared" si="28"/>
        <v>0</v>
      </c>
      <c r="K83" s="53">
        <f t="shared" si="29"/>
        <v>0</v>
      </c>
      <c r="L83" s="52"/>
      <c r="M83" s="52"/>
      <c r="N83" s="53">
        <f t="shared" si="30"/>
        <v>0</v>
      </c>
      <c r="O83" s="53">
        <f t="shared" si="31"/>
        <v>0</v>
      </c>
      <c r="P83" s="53">
        <f t="shared" si="32"/>
        <v>0</v>
      </c>
      <c r="Q83" s="53">
        <f t="shared" si="33"/>
        <v>0</v>
      </c>
      <c r="R83" s="54">
        <f t="shared" si="34"/>
        <v>0</v>
      </c>
      <c r="S83" s="53">
        <f t="shared" si="35"/>
        <v>0</v>
      </c>
    </row>
    <row r="84" spans="2:19" s="49" customFormat="1" ht="16.5" customHeight="1">
      <c r="B84" s="50">
        <v>74</v>
      </c>
      <c r="C84" s="51" t="s">
        <v>193</v>
      </c>
      <c r="D84" s="52"/>
      <c r="E84" s="52"/>
      <c r="F84" s="52"/>
      <c r="G84" s="52"/>
      <c r="H84" s="52"/>
      <c r="I84" s="53">
        <f t="shared" si="27"/>
        <v>0</v>
      </c>
      <c r="J84" s="53">
        <f t="shared" si="28"/>
        <v>0</v>
      </c>
      <c r="K84" s="53">
        <f t="shared" si="29"/>
        <v>0</v>
      </c>
      <c r="L84" s="52"/>
      <c r="M84" s="52"/>
      <c r="N84" s="53">
        <f t="shared" si="30"/>
        <v>0</v>
      </c>
      <c r="O84" s="53">
        <f t="shared" si="31"/>
        <v>0</v>
      </c>
      <c r="P84" s="53">
        <f t="shared" si="32"/>
        <v>0</v>
      </c>
      <c r="Q84" s="53">
        <f t="shared" si="33"/>
        <v>0</v>
      </c>
      <c r="R84" s="54">
        <f t="shared" si="34"/>
        <v>0</v>
      </c>
      <c r="S84" s="53">
        <f t="shared" si="35"/>
        <v>0</v>
      </c>
    </row>
    <row r="85" spans="2:19" s="49" customFormat="1" ht="16.5" customHeight="1">
      <c r="B85" s="50">
        <v>75</v>
      </c>
      <c r="C85" s="51" t="s">
        <v>141</v>
      </c>
      <c r="D85" s="52"/>
      <c r="E85" s="52"/>
      <c r="F85" s="52"/>
      <c r="G85" s="52"/>
      <c r="H85" s="52"/>
      <c r="I85" s="53">
        <f t="shared" si="27"/>
        <v>0</v>
      </c>
      <c r="J85" s="53">
        <f t="shared" si="28"/>
        <v>0</v>
      </c>
      <c r="K85" s="53">
        <f t="shared" si="29"/>
        <v>0</v>
      </c>
      <c r="L85" s="52"/>
      <c r="M85" s="52"/>
      <c r="N85" s="53">
        <f t="shared" si="30"/>
        <v>0</v>
      </c>
      <c r="O85" s="53">
        <f t="shared" si="31"/>
        <v>0</v>
      </c>
      <c r="P85" s="53">
        <f t="shared" si="32"/>
        <v>0</v>
      </c>
      <c r="Q85" s="53">
        <f t="shared" si="33"/>
        <v>0</v>
      </c>
      <c r="R85" s="54">
        <f t="shared" si="34"/>
        <v>0</v>
      </c>
      <c r="S85" s="53">
        <f t="shared" si="35"/>
        <v>0</v>
      </c>
    </row>
    <row r="86" spans="2:19" s="49" customFormat="1" ht="16.5" customHeight="1">
      <c r="B86" s="50">
        <v>76</v>
      </c>
      <c r="C86" s="51" t="s">
        <v>142</v>
      </c>
      <c r="D86" s="52"/>
      <c r="E86" s="52"/>
      <c r="F86" s="52"/>
      <c r="G86" s="52"/>
      <c r="H86" s="52"/>
      <c r="I86" s="53">
        <f t="shared" si="27"/>
        <v>0</v>
      </c>
      <c r="J86" s="53">
        <f t="shared" si="28"/>
        <v>0</v>
      </c>
      <c r="K86" s="53">
        <f t="shared" si="29"/>
        <v>0</v>
      </c>
      <c r="L86" s="52"/>
      <c r="M86" s="52"/>
      <c r="N86" s="53">
        <f t="shared" si="30"/>
        <v>0</v>
      </c>
      <c r="O86" s="53">
        <f t="shared" si="31"/>
        <v>0</v>
      </c>
      <c r="P86" s="53">
        <f t="shared" si="32"/>
        <v>0</v>
      </c>
      <c r="Q86" s="53">
        <f t="shared" si="33"/>
        <v>0</v>
      </c>
      <c r="R86" s="54">
        <f t="shared" si="34"/>
        <v>0</v>
      </c>
      <c r="S86" s="53">
        <f t="shared" si="35"/>
        <v>0</v>
      </c>
    </row>
    <row r="87" spans="2:19" s="49" customFormat="1" ht="16.5" customHeight="1">
      <c r="B87" s="50">
        <v>77</v>
      </c>
      <c r="C87" s="51" t="s">
        <v>143</v>
      </c>
      <c r="D87" s="52"/>
      <c r="E87" s="52"/>
      <c r="F87" s="52"/>
      <c r="G87" s="52"/>
      <c r="H87" s="52"/>
      <c r="I87" s="53">
        <f t="shared" si="27"/>
        <v>0</v>
      </c>
      <c r="J87" s="53">
        <f t="shared" si="28"/>
        <v>0</v>
      </c>
      <c r="K87" s="53">
        <f t="shared" si="29"/>
        <v>0</v>
      </c>
      <c r="L87" s="52"/>
      <c r="M87" s="52"/>
      <c r="N87" s="53">
        <f t="shared" si="30"/>
        <v>0</v>
      </c>
      <c r="O87" s="53">
        <f t="shared" si="31"/>
        <v>0</v>
      </c>
      <c r="P87" s="53">
        <f t="shared" si="32"/>
        <v>0</v>
      </c>
      <c r="Q87" s="53">
        <f t="shared" si="33"/>
        <v>0</v>
      </c>
      <c r="R87" s="54">
        <f t="shared" si="34"/>
        <v>0</v>
      </c>
      <c r="S87" s="53">
        <f t="shared" si="35"/>
        <v>0</v>
      </c>
    </row>
    <row r="88" spans="2:19" s="49" customFormat="1" ht="16.5" customHeight="1">
      <c r="B88" s="50">
        <v>78</v>
      </c>
      <c r="C88" s="51" t="s">
        <v>144</v>
      </c>
      <c r="D88" s="52"/>
      <c r="E88" s="52"/>
      <c r="F88" s="52"/>
      <c r="G88" s="52"/>
      <c r="H88" s="52"/>
      <c r="I88" s="53">
        <f t="shared" si="27"/>
        <v>0</v>
      </c>
      <c r="J88" s="53">
        <f t="shared" si="28"/>
        <v>0</v>
      </c>
      <c r="K88" s="53">
        <f t="shared" si="29"/>
        <v>0</v>
      </c>
      <c r="L88" s="52"/>
      <c r="M88" s="52"/>
      <c r="N88" s="53">
        <f t="shared" si="30"/>
        <v>0</v>
      </c>
      <c r="O88" s="53">
        <f t="shared" si="31"/>
        <v>0</v>
      </c>
      <c r="P88" s="53">
        <f t="shared" si="32"/>
        <v>0</v>
      </c>
      <c r="Q88" s="53">
        <f t="shared" si="33"/>
        <v>0</v>
      </c>
      <c r="R88" s="54">
        <f t="shared" si="34"/>
        <v>0</v>
      </c>
      <c r="S88" s="53">
        <f t="shared" si="35"/>
        <v>0</v>
      </c>
    </row>
    <row r="89" spans="2:19" s="49" customFormat="1" ht="16.5" customHeight="1">
      <c r="B89" s="50">
        <v>79</v>
      </c>
      <c r="C89" s="51" t="s">
        <v>194</v>
      </c>
      <c r="D89" s="52"/>
      <c r="E89" s="52"/>
      <c r="F89" s="52"/>
      <c r="G89" s="52"/>
      <c r="H89" s="52"/>
      <c r="I89" s="53">
        <f t="shared" si="27"/>
        <v>0</v>
      </c>
      <c r="J89" s="53">
        <f t="shared" si="28"/>
        <v>0</v>
      </c>
      <c r="K89" s="53">
        <f t="shared" si="29"/>
        <v>0</v>
      </c>
      <c r="L89" s="52"/>
      <c r="M89" s="52"/>
      <c r="N89" s="53">
        <f t="shared" si="30"/>
        <v>0</v>
      </c>
      <c r="O89" s="53">
        <f t="shared" si="31"/>
        <v>0</v>
      </c>
      <c r="P89" s="53">
        <f t="shared" si="32"/>
        <v>0</v>
      </c>
      <c r="Q89" s="53">
        <f t="shared" si="33"/>
        <v>0</v>
      </c>
      <c r="R89" s="54">
        <f t="shared" si="34"/>
        <v>0</v>
      </c>
      <c r="S89" s="53">
        <f t="shared" si="35"/>
        <v>0</v>
      </c>
    </row>
    <row r="90" spans="2:19" s="49" customFormat="1" ht="16.5" customHeight="1">
      <c r="B90" s="50">
        <v>80</v>
      </c>
      <c r="C90" s="51" t="s">
        <v>145</v>
      </c>
      <c r="D90" s="52"/>
      <c r="E90" s="52"/>
      <c r="F90" s="52"/>
      <c r="G90" s="52"/>
      <c r="H90" s="52"/>
      <c r="I90" s="53">
        <f t="shared" si="27"/>
        <v>0</v>
      </c>
      <c r="J90" s="53">
        <f t="shared" si="28"/>
        <v>0</v>
      </c>
      <c r="K90" s="53">
        <f t="shared" si="29"/>
        <v>0</v>
      </c>
      <c r="L90" s="52"/>
      <c r="M90" s="52"/>
      <c r="N90" s="53">
        <f t="shared" si="30"/>
        <v>0</v>
      </c>
      <c r="O90" s="53">
        <f t="shared" si="31"/>
        <v>0</v>
      </c>
      <c r="P90" s="53">
        <f t="shared" si="32"/>
        <v>0</v>
      </c>
      <c r="Q90" s="53">
        <f t="shared" si="33"/>
        <v>0</v>
      </c>
      <c r="R90" s="54">
        <f t="shared" si="34"/>
        <v>0</v>
      </c>
      <c r="S90" s="53">
        <f t="shared" si="35"/>
        <v>0</v>
      </c>
    </row>
    <row r="91" spans="2:19" s="49" customFormat="1" ht="16.5" customHeight="1">
      <c r="B91" s="50">
        <v>81</v>
      </c>
      <c r="C91" s="51" t="s">
        <v>146</v>
      </c>
      <c r="D91" s="52"/>
      <c r="E91" s="52"/>
      <c r="F91" s="52"/>
      <c r="G91" s="52"/>
      <c r="H91" s="52"/>
      <c r="I91" s="53">
        <f t="shared" si="27"/>
        <v>0</v>
      </c>
      <c r="J91" s="53">
        <f t="shared" si="28"/>
        <v>0</v>
      </c>
      <c r="K91" s="53">
        <f t="shared" si="29"/>
        <v>0</v>
      </c>
      <c r="L91" s="52"/>
      <c r="M91" s="52"/>
      <c r="N91" s="53">
        <f t="shared" si="30"/>
        <v>0</v>
      </c>
      <c r="O91" s="53">
        <f t="shared" si="31"/>
        <v>0</v>
      </c>
      <c r="P91" s="53">
        <f t="shared" si="32"/>
        <v>0</v>
      </c>
      <c r="Q91" s="53">
        <f t="shared" si="33"/>
        <v>0</v>
      </c>
      <c r="R91" s="54">
        <f t="shared" si="34"/>
        <v>0</v>
      </c>
      <c r="S91" s="53">
        <f t="shared" si="35"/>
        <v>0</v>
      </c>
    </row>
    <row r="92" spans="2:19" s="49" customFormat="1" ht="16.5" customHeight="1">
      <c r="B92" s="50">
        <v>82</v>
      </c>
      <c r="C92" s="51" t="s">
        <v>147</v>
      </c>
      <c r="D92" s="52"/>
      <c r="E92" s="52"/>
      <c r="F92" s="52"/>
      <c r="G92" s="52"/>
      <c r="H92" s="52"/>
      <c r="I92" s="53">
        <f t="shared" si="27"/>
        <v>0</v>
      </c>
      <c r="J92" s="53">
        <f t="shared" si="28"/>
        <v>0</v>
      </c>
      <c r="K92" s="53">
        <f t="shared" si="29"/>
        <v>0</v>
      </c>
      <c r="L92" s="52"/>
      <c r="M92" s="52"/>
      <c r="N92" s="53">
        <f t="shared" si="30"/>
        <v>0</v>
      </c>
      <c r="O92" s="53">
        <f t="shared" si="31"/>
        <v>0</v>
      </c>
      <c r="P92" s="53">
        <f t="shared" si="32"/>
        <v>0</v>
      </c>
      <c r="Q92" s="53">
        <f t="shared" si="33"/>
        <v>0</v>
      </c>
      <c r="R92" s="54">
        <f t="shared" si="34"/>
        <v>0</v>
      </c>
      <c r="S92" s="53">
        <f t="shared" si="35"/>
        <v>0</v>
      </c>
    </row>
    <row r="93" spans="2:19" s="49" customFormat="1" ht="16.5" customHeight="1">
      <c r="B93" s="50">
        <v>83</v>
      </c>
      <c r="C93" s="51" t="s">
        <v>148</v>
      </c>
      <c r="D93" s="52"/>
      <c r="E93" s="52"/>
      <c r="F93" s="52"/>
      <c r="G93" s="52"/>
      <c r="H93" s="52"/>
      <c r="I93" s="53">
        <f t="shared" si="27"/>
        <v>0</v>
      </c>
      <c r="J93" s="53">
        <f t="shared" si="28"/>
        <v>0</v>
      </c>
      <c r="K93" s="53">
        <f t="shared" si="29"/>
        <v>0</v>
      </c>
      <c r="L93" s="52"/>
      <c r="M93" s="52"/>
      <c r="N93" s="53">
        <f t="shared" si="30"/>
        <v>0</v>
      </c>
      <c r="O93" s="53">
        <f t="shared" si="31"/>
        <v>0</v>
      </c>
      <c r="P93" s="53">
        <f t="shared" si="32"/>
        <v>0</v>
      </c>
      <c r="Q93" s="53">
        <f t="shared" si="33"/>
        <v>0</v>
      </c>
      <c r="R93" s="54">
        <f t="shared" si="34"/>
        <v>0</v>
      </c>
      <c r="S93" s="53">
        <f t="shared" si="35"/>
        <v>0</v>
      </c>
    </row>
    <row r="94" spans="2:19" s="49" customFormat="1" ht="16.5" customHeight="1">
      <c r="B94" s="50">
        <v>84</v>
      </c>
      <c r="C94" s="51" t="s">
        <v>149</v>
      </c>
      <c r="D94" s="52"/>
      <c r="E94" s="52"/>
      <c r="F94" s="52"/>
      <c r="G94" s="52"/>
      <c r="H94" s="52"/>
      <c r="I94" s="53">
        <f t="shared" si="27"/>
        <v>0</v>
      </c>
      <c r="J94" s="53">
        <f t="shared" si="28"/>
        <v>0</v>
      </c>
      <c r="K94" s="53">
        <f t="shared" si="29"/>
        <v>0</v>
      </c>
      <c r="L94" s="52"/>
      <c r="M94" s="52"/>
      <c r="N94" s="53">
        <f t="shared" si="30"/>
        <v>0</v>
      </c>
      <c r="O94" s="53">
        <f t="shared" si="31"/>
        <v>0</v>
      </c>
      <c r="P94" s="53">
        <f t="shared" si="32"/>
        <v>0</v>
      </c>
      <c r="Q94" s="53">
        <f t="shared" si="33"/>
        <v>0</v>
      </c>
      <c r="R94" s="54">
        <f t="shared" si="34"/>
        <v>0</v>
      </c>
      <c r="S94" s="53">
        <f t="shared" si="35"/>
        <v>0</v>
      </c>
    </row>
    <row r="95" spans="2:19" s="49" customFormat="1" ht="16.5" customHeight="1">
      <c r="B95" s="50">
        <v>85</v>
      </c>
      <c r="C95" s="51" t="s">
        <v>150</v>
      </c>
      <c r="D95" s="52"/>
      <c r="E95" s="52"/>
      <c r="F95" s="52"/>
      <c r="G95" s="52"/>
      <c r="H95" s="52"/>
      <c r="I95" s="53">
        <f t="shared" si="27"/>
        <v>0</v>
      </c>
      <c r="J95" s="53">
        <f t="shared" si="28"/>
        <v>0</v>
      </c>
      <c r="K95" s="53">
        <f t="shared" si="29"/>
        <v>0</v>
      </c>
      <c r="L95" s="52"/>
      <c r="M95" s="52"/>
      <c r="N95" s="53">
        <f t="shared" si="30"/>
        <v>0</v>
      </c>
      <c r="O95" s="53">
        <f t="shared" si="31"/>
        <v>0</v>
      </c>
      <c r="P95" s="53">
        <f t="shared" si="32"/>
        <v>0</v>
      </c>
      <c r="Q95" s="53">
        <f t="shared" si="33"/>
        <v>0</v>
      </c>
      <c r="R95" s="54">
        <f t="shared" si="34"/>
        <v>0</v>
      </c>
      <c r="S95" s="53">
        <f t="shared" si="35"/>
        <v>0</v>
      </c>
    </row>
    <row r="96" spans="2:19" s="49" customFormat="1" ht="16.5" customHeight="1">
      <c r="B96" s="50">
        <v>86</v>
      </c>
      <c r="C96" s="51" t="s">
        <v>151</v>
      </c>
      <c r="D96" s="52"/>
      <c r="E96" s="52"/>
      <c r="F96" s="52"/>
      <c r="G96" s="52"/>
      <c r="H96" s="52"/>
      <c r="I96" s="53">
        <f t="shared" si="27"/>
        <v>0</v>
      </c>
      <c r="J96" s="53">
        <f t="shared" si="28"/>
        <v>0</v>
      </c>
      <c r="K96" s="53">
        <f t="shared" si="29"/>
        <v>0</v>
      </c>
      <c r="L96" s="52"/>
      <c r="M96" s="52"/>
      <c r="N96" s="53">
        <f t="shared" si="30"/>
        <v>0</v>
      </c>
      <c r="O96" s="53">
        <f t="shared" si="31"/>
        <v>0</v>
      </c>
      <c r="P96" s="53">
        <f t="shared" si="32"/>
        <v>0</v>
      </c>
      <c r="Q96" s="53">
        <f t="shared" si="33"/>
        <v>0</v>
      </c>
      <c r="R96" s="54">
        <f t="shared" si="34"/>
        <v>0</v>
      </c>
      <c r="S96" s="53">
        <f t="shared" si="35"/>
        <v>0</v>
      </c>
    </row>
    <row r="97" spans="2:19" s="49" customFormat="1" ht="16.5" customHeight="1">
      <c r="B97" s="50">
        <v>87</v>
      </c>
      <c r="C97" s="51" t="s">
        <v>152</v>
      </c>
      <c r="D97" s="52"/>
      <c r="E97" s="52"/>
      <c r="F97" s="52"/>
      <c r="G97" s="52"/>
      <c r="H97" s="52"/>
      <c r="I97" s="53">
        <f t="shared" si="27"/>
        <v>0</v>
      </c>
      <c r="J97" s="53">
        <f t="shared" si="28"/>
        <v>0</v>
      </c>
      <c r="K97" s="53">
        <f t="shared" si="29"/>
        <v>0</v>
      </c>
      <c r="L97" s="52"/>
      <c r="M97" s="52"/>
      <c r="N97" s="53">
        <f t="shared" si="30"/>
        <v>0</v>
      </c>
      <c r="O97" s="53">
        <f t="shared" si="31"/>
        <v>0</v>
      </c>
      <c r="P97" s="53">
        <f t="shared" si="32"/>
        <v>0</v>
      </c>
      <c r="Q97" s="53">
        <f t="shared" si="33"/>
        <v>0</v>
      </c>
      <c r="R97" s="54">
        <f t="shared" si="34"/>
        <v>0</v>
      </c>
      <c r="S97" s="53">
        <f t="shared" si="35"/>
        <v>0</v>
      </c>
    </row>
    <row r="98" spans="2:19" s="49" customFormat="1" ht="16.5" customHeight="1">
      <c r="B98" s="50">
        <v>88</v>
      </c>
      <c r="C98" s="51" t="s">
        <v>153</v>
      </c>
      <c r="D98" s="52"/>
      <c r="E98" s="52"/>
      <c r="F98" s="52"/>
      <c r="G98" s="52"/>
      <c r="H98" s="52"/>
      <c r="I98" s="53">
        <f t="shared" si="27"/>
        <v>0</v>
      </c>
      <c r="J98" s="53">
        <f t="shared" si="28"/>
        <v>0</v>
      </c>
      <c r="K98" s="53">
        <f t="shared" si="29"/>
        <v>0</v>
      </c>
      <c r="L98" s="52"/>
      <c r="M98" s="52"/>
      <c r="N98" s="53">
        <f t="shared" si="30"/>
        <v>0</v>
      </c>
      <c r="O98" s="53">
        <f t="shared" si="31"/>
        <v>0</v>
      </c>
      <c r="P98" s="53">
        <f t="shared" si="32"/>
        <v>0</v>
      </c>
      <c r="Q98" s="53">
        <f t="shared" si="33"/>
        <v>0</v>
      </c>
      <c r="R98" s="54">
        <f t="shared" si="34"/>
        <v>0</v>
      </c>
      <c r="S98" s="53">
        <f t="shared" si="35"/>
        <v>0</v>
      </c>
    </row>
    <row r="99" spans="2:19" s="49" customFormat="1" ht="16.5" customHeight="1">
      <c r="B99" s="50">
        <v>89</v>
      </c>
      <c r="C99" s="51" t="s">
        <v>154</v>
      </c>
      <c r="D99" s="52"/>
      <c r="E99" s="52"/>
      <c r="F99" s="52"/>
      <c r="G99" s="52"/>
      <c r="H99" s="52"/>
      <c r="I99" s="53">
        <f t="shared" si="27"/>
        <v>0</v>
      </c>
      <c r="J99" s="53">
        <f t="shared" si="28"/>
        <v>0</v>
      </c>
      <c r="K99" s="53">
        <f t="shared" si="29"/>
        <v>0</v>
      </c>
      <c r="L99" s="52"/>
      <c r="M99" s="52"/>
      <c r="N99" s="53">
        <f t="shared" si="30"/>
        <v>0</v>
      </c>
      <c r="O99" s="53">
        <f t="shared" si="31"/>
        <v>0</v>
      </c>
      <c r="P99" s="53">
        <f t="shared" si="32"/>
        <v>0</v>
      </c>
      <c r="Q99" s="53">
        <f t="shared" si="33"/>
        <v>0</v>
      </c>
      <c r="R99" s="54">
        <f t="shared" si="34"/>
        <v>0</v>
      </c>
      <c r="S99" s="53">
        <f t="shared" si="35"/>
        <v>0</v>
      </c>
    </row>
    <row r="100" spans="2:19" s="49" customFormat="1" ht="16.5" customHeight="1">
      <c r="B100" s="50">
        <v>90</v>
      </c>
      <c r="C100" s="51" t="s">
        <v>155</v>
      </c>
      <c r="D100" s="52"/>
      <c r="E100" s="52"/>
      <c r="F100" s="52"/>
      <c r="G100" s="52"/>
      <c r="H100" s="52"/>
      <c r="I100" s="53">
        <f t="shared" si="27"/>
        <v>0</v>
      </c>
      <c r="J100" s="53">
        <f t="shared" si="28"/>
        <v>0</v>
      </c>
      <c r="K100" s="53">
        <f t="shared" si="29"/>
        <v>0</v>
      </c>
      <c r="L100" s="52"/>
      <c r="M100" s="52"/>
      <c r="N100" s="53">
        <f t="shared" si="30"/>
        <v>0</v>
      </c>
      <c r="O100" s="53">
        <f t="shared" si="31"/>
        <v>0</v>
      </c>
      <c r="P100" s="53">
        <f t="shared" si="32"/>
        <v>0</v>
      </c>
      <c r="Q100" s="53">
        <f t="shared" si="33"/>
        <v>0</v>
      </c>
      <c r="R100" s="54">
        <f t="shared" si="34"/>
        <v>0</v>
      </c>
      <c r="S100" s="53">
        <f t="shared" si="35"/>
        <v>0</v>
      </c>
    </row>
    <row r="101" spans="2:19" s="49" customFormat="1" ht="16.5" customHeight="1">
      <c r="B101" s="50">
        <v>91</v>
      </c>
      <c r="C101" s="51" t="s">
        <v>156</v>
      </c>
      <c r="D101" s="52"/>
      <c r="E101" s="52"/>
      <c r="F101" s="52"/>
      <c r="G101" s="52"/>
      <c r="H101" s="52"/>
      <c r="I101" s="53">
        <f t="shared" si="27"/>
        <v>0</v>
      </c>
      <c r="J101" s="53">
        <f t="shared" si="28"/>
        <v>0</v>
      </c>
      <c r="K101" s="53">
        <f t="shared" si="29"/>
        <v>0</v>
      </c>
      <c r="L101" s="52"/>
      <c r="M101" s="52"/>
      <c r="N101" s="53">
        <f t="shared" si="30"/>
        <v>0</v>
      </c>
      <c r="O101" s="53">
        <f t="shared" si="31"/>
        <v>0</v>
      </c>
      <c r="P101" s="53">
        <f t="shared" si="32"/>
        <v>0</v>
      </c>
      <c r="Q101" s="53">
        <f t="shared" si="33"/>
        <v>0</v>
      </c>
      <c r="R101" s="54">
        <f t="shared" si="34"/>
        <v>0</v>
      </c>
      <c r="S101" s="53">
        <f t="shared" si="35"/>
        <v>0</v>
      </c>
    </row>
    <row r="102" spans="2:19" s="49" customFormat="1" ht="16.5" customHeight="1">
      <c r="B102" s="50">
        <v>92</v>
      </c>
      <c r="C102" s="51" t="s">
        <v>157</v>
      </c>
      <c r="D102" s="52"/>
      <c r="E102" s="52"/>
      <c r="F102" s="52"/>
      <c r="G102" s="52"/>
      <c r="H102" s="52"/>
      <c r="I102" s="53">
        <f t="shared" si="27"/>
        <v>0</v>
      </c>
      <c r="J102" s="53">
        <f t="shared" si="28"/>
        <v>0</v>
      </c>
      <c r="K102" s="53">
        <f t="shared" si="29"/>
        <v>0</v>
      </c>
      <c r="L102" s="52"/>
      <c r="M102" s="52"/>
      <c r="N102" s="53">
        <f t="shared" si="30"/>
        <v>0</v>
      </c>
      <c r="O102" s="53">
        <f t="shared" si="31"/>
        <v>0</v>
      </c>
      <c r="P102" s="53">
        <f t="shared" si="32"/>
        <v>0</v>
      </c>
      <c r="Q102" s="53">
        <f t="shared" si="33"/>
        <v>0</v>
      </c>
      <c r="R102" s="54">
        <f t="shared" si="34"/>
        <v>0</v>
      </c>
      <c r="S102" s="53">
        <f t="shared" si="35"/>
        <v>0</v>
      </c>
    </row>
    <row r="103" spans="2:19" s="49" customFormat="1" ht="16.5" customHeight="1">
      <c r="B103" s="50">
        <v>93</v>
      </c>
      <c r="C103" s="51" t="s">
        <v>158</v>
      </c>
      <c r="D103" s="52"/>
      <c r="E103" s="52"/>
      <c r="F103" s="52"/>
      <c r="G103" s="52"/>
      <c r="H103" s="52"/>
      <c r="I103" s="53">
        <f t="shared" si="27"/>
        <v>0</v>
      </c>
      <c r="J103" s="53">
        <f t="shared" si="28"/>
        <v>0</v>
      </c>
      <c r="K103" s="53">
        <f t="shared" si="29"/>
        <v>0</v>
      </c>
      <c r="L103" s="52"/>
      <c r="M103" s="52"/>
      <c r="N103" s="53">
        <f t="shared" si="30"/>
        <v>0</v>
      </c>
      <c r="O103" s="53">
        <f t="shared" si="31"/>
        <v>0</v>
      </c>
      <c r="P103" s="53">
        <f t="shared" si="32"/>
        <v>0</v>
      </c>
      <c r="Q103" s="53">
        <f t="shared" si="33"/>
        <v>0</v>
      </c>
      <c r="R103" s="54">
        <f t="shared" si="34"/>
        <v>0</v>
      </c>
      <c r="S103" s="53">
        <f t="shared" si="35"/>
        <v>0</v>
      </c>
    </row>
    <row r="104" spans="2:19" s="49" customFormat="1" ht="16.5" customHeight="1">
      <c r="B104" s="50">
        <v>94</v>
      </c>
      <c r="C104" s="51" t="s">
        <v>159</v>
      </c>
      <c r="D104" s="52"/>
      <c r="E104" s="52"/>
      <c r="F104" s="52"/>
      <c r="G104" s="52"/>
      <c r="H104" s="52"/>
      <c r="I104" s="53">
        <f t="shared" si="27"/>
        <v>0</v>
      </c>
      <c r="J104" s="53">
        <f t="shared" si="28"/>
        <v>0</v>
      </c>
      <c r="K104" s="53">
        <f t="shared" si="29"/>
        <v>0</v>
      </c>
      <c r="L104" s="52"/>
      <c r="M104" s="52"/>
      <c r="N104" s="53">
        <f t="shared" si="30"/>
        <v>0</v>
      </c>
      <c r="O104" s="53">
        <f t="shared" si="31"/>
        <v>0</v>
      </c>
      <c r="P104" s="53">
        <f t="shared" si="32"/>
        <v>0</v>
      </c>
      <c r="Q104" s="53">
        <f t="shared" si="33"/>
        <v>0</v>
      </c>
      <c r="R104" s="54">
        <f t="shared" si="34"/>
        <v>0</v>
      </c>
      <c r="S104" s="53">
        <f t="shared" si="35"/>
        <v>0</v>
      </c>
    </row>
    <row r="105" spans="2:19" s="49" customFormat="1" ht="16.5" customHeight="1">
      <c r="B105" s="50">
        <v>95</v>
      </c>
      <c r="C105" s="51" t="s">
        <v>160</v>
      </c>
      <c r="D105" s="52"/>
      <c r="E105" s="52"/>
      <c r="F105" s="52"/>
      <c r="G105" s="52"/>
      <c r="H105" s="52"/>
      <c r="I105" s="53">
        <f t="shared" si="27"/>
        <v>0</v>
      </c>
      <c r="J105" s="53">
        <f t="shared" si="28"/>
        <v>0</v>
      </c>
      <c r="K105" s="53">
        <f t="shared" si="29"/>
        <v>0</v>
      </c>
      <c r="L105" s="52"/>
      <c r="M105" s="52"/>
      <c r="N105" s="53">
        <f t="shared" si="30"/>
        <v>0</v>
      </c>
      <c r="O105" s="53">
        <f t="shared" si="31"/>
        <v>0</v>
      </c>
      <c r="P105" s="53">
        <f t="shared" si="32"/>
        <v>0</v>
      </c>
      <c r="Q105" s="53">
        <f t="shared" si="33"/>
        <v>0</v>
      </c>
      <c r="R105" s="54">
        <f t="shared" si="34"/>
        <v>0</v>
      </c>
      <c r="S105" s="53">
        <f t="shared" si="35"/>
        <v>0</v>
      </c>
    </row>
    <row r="106" spans="2:19" s="49" customFormat="1" ht="16.5" customHeight="1">
      <c r="B106" s="50">
        <v>96</v>
      </c>
      <c r="C106" s="51" t="s">
        <v>161</v>
      </c>
      <c r="D106" s="52"/>
      <c r="E106" s="52"/>
      <c r="F106" s="52"/>
      <c r="G106" s="52"/>
      <c r="H106" s="52"/>
      <c r="I106" s="53">
        <f t="shared" ref="I106:I114" si="36">SUM(D106:H106)</f>
        <v>0</v>
      </c>
      <c r="J106" s="53">
        <f t="shared" ref="J106:J114" si="37">ROUNDDOWN(I106*0.1,0)</f>
        <v>0</v>
      </c>
      <c r="K106" s="53">
        <f t="shared" ref="K106:K114" si="38">I106+J106</f>
        <v>0</v>
      </c>
      <c r="L106" s="52"/>
      <c r="M106" s="52"/>
      <c r="N106" s="53">
        <f t="shared" si="30"/>
        <v>0</v>
      </c>
      <c r="O106" s="53">
        <f t="shared" si="31"/>
        <v>0</v>
      </c>
      <c r="P106" s="53">
        <f t="shared" si="32"/>
        <v>0</v>
      </c>
      <c r="Q106" s="53">
        <f t="shared" si="33"/>
        <v>0</v>
      </c>
      <c r="R106" s="54">
        <f t="shared" si="34"/>
        <v>0</v>
      </c>
      <c r="S106" s="53">
        <f t="shared" si="35"/>
        <v>0</v>
      </c>
    </row>
    <row r="107" spans="2:19" s="49" customFormat="1" ht="16.5" customHeight="1">
      <c r="B107" s="50">
        <v>97</v>
      </c>
      <c r="C107" s="51" t="s">
        <v>162</v>
      </c>
      <c r="D107" s="52"/>
      <c r="E107" s="52"/>
      <c r="F107" s="52"/>
      <c r="G107" s="52"/>
      <c r="H107" s="52"/>
      <c r="I107" s="53">
        <f t="shared" si="36"/>
        <v>0</v>
      </c>
      <c r="J107" s="53">
        <f t="shared" si="37"/>
        <v>0</v>
      </c>
      <c r="K107" s="53">
        <f t="shared" si="38"/>
        <v>0</v>
      </c>
      <c r="L107" s="52"/>
      <c r="M107" s="52"/>
      <c r="N107" s="53">
        <f t="shared" si="30"/>
        <v>0</v>
      </c>
      <c r="O107" s="53">
        <f t="shared" si="31"/>
        <v>0</v>
      </c>
      <c r="P107" s="53">
        <f t="shared" si="32"/>
        <v>0</v>
      </c>
      <c r="Q107" s="53">
        <f t="shared" si="33"/>
        <v>0</v>
      </c>
      <c r="R107" s="54">
        <f t="shared" si="34"/>
        <v>0</v>
      </c>
      <c r="S107" s="53">
        <f t="shared" si="35"/>
        <v>0</v>
      </c>
    </row>
    <row r="108" spans="2:19" s="49" customFormat="1" ht="16.5" customHeight="1">
      <c r="B108" s="50">
        <v>98</v>
      </c>
      <c r="C108" s="51" t="s">
        <v>163</v>
      </c>
      <c r="D108" s="52"/>
      <c r="E108" s="52"/>
      <c r="F108" s="52"/>
      <c r="G108" s="52"/>
      <c r="H108" s="52"/>
      <c r="I108" s="53">
        <f t="shared" si="36"/>
        <v>0</v>
      </c>
      <c r="J108" s="53">
        <f t="shared" si="37"/>
        <v>0</v>
      </c>
      <c r="K108" s="53">
        <f t="shared" si="38"/>
        <v>0</v>
      </c>
      <c r="L108" s="52"/>
      <c r="M108" s="52"/>
      <c r="N108" s="53">
        <f t="shared" si="30"/>
        <v>0</v>
      </c>
      <c r="O108" s="53">
        <f t="shared" si="31"/>
        <v>0</v>
      </c>
      <c r="P108" s="53">
        <f t="shared" si="32"/>
        <v>0</v>
      </c>
      <c r="Q108" s="53">
        <f t="shared" si="33"/>
        <v>0</v>
      </c>
      <c r="R108" s="54">
        <f t="shared" si="34"/>
        <v>0</v>
      </c>
      <c r="S108" s="53">
        <f t="shared" si="35"/>
        <v>0</v>
      </c>
    </row>
    <row r="109" spans="2:19" s="49" customFormat="1" ht="16.5" customHeight="1">
      <c r="B109" s="50">
        <v>99</v>
      </c>
      <c r="C109" s="51" t="s">
        <v>164</v>
      </c>
      <c r="D109" s="52"/>
      <c r="E109" s="52"/>
      <c r="F109" s="52"/>
      <c r="G109" s="52"/>
      <c r="H109" s="52"/>
      <c r="I109" s="53">
        <f t="shared" si="36"/>
        <v>0</v>
      </c>
      <c r="J109" s="53">
        <f t="shared" si="37"/>
        <v>0</v>
      </c>
      <c r="K109" s="53">
        <f t="shared" si="38"/>
        <v>0</v>
      </c>
      <c r="L109" s="52"/>
      <c r="M109" s="52"/>
      <c r="N109" s="53">
        <f t="shared" si="30"/>
        <v>0</v>
      </c>
      <c r="O109" s="53">
        <f t="shared" si="31"/>
        <v>0</v>
      </c>
      <c r="P109" s="53">
        <f t="shared" si="32"/>
        <v>0</v>
      </c>
      <c r="Q109" s="53">
        <f t="shared" si="33"/>
        <v>0</v>
      </c>
      <c r="R109" s="54">
        <f t="shared" si="34"/>
        <v>0</v>
      </c>
      <c r="S109" s="53">
        <f t="shared" si="35"/>
        <v>0</v>
      </c>
    </row>
    <row r="110" spans="2:19" s="49" customFormat="1" ht="16.5" customHeight="1">
      <c r="B110" s="50">
        <v>100</v>
      </c>
      <c r="C110" s="51" t="s">
        <v>165</v>
      </c>
      <c r="D110" s="52"/>
      <c r="E110" s="52"/>
      <c r="F110" s="52"/>
      <c r="G110" s="52"/>
      <c r="H110" s="52"/>
      <c r="I110" s="53">
        <f t="shared" si="36"/>
        <v>0</v>
      </c>
      <c r="J110" s="53">
        <f t="shared" si="37"/>
        <v>0</v>
      </c>
      <c r="K110" s="53">
        <f t="shared" si="38"/>
        <v>0</v>
      </c>
      <c r="L110" s="52"/>
      <c r="M110" s="52"/>
      <c r="N110" s="53">
        <f t="shared" si="30"/>
        <v>0</v>
      </c>
      <c r="O110" s="53">
        <f t="shared" si="31"/>
        <v>0</v>
      </c>
      <c r="P110" s="53">
        <f t="shared" si="32"/>
        <v>0</v>
      </c>
      <c r="Q110" s="53">
        <f t="shared" si="33"/>
        <v>0</v>
      </c>
      <c r="R110" s="54">
        <f t="shared" si="34"/>
        <v>0</v>
      </c>
      <c r="S110" s="53">
        <f t="shared" si="35"/>
        <v>0</v>
      </c>
    </row>
    <row r="111" spans="2:19" s="49" customFormat="1" ht="16.5" customHeight="1">
      <c r="B111" s="50">
        <v>101</v>
      </c>
      <c r="C111" s="51" t="s">
        <v>166</v>
      </c>
      <c r="D111" s="52"/>
      <c r="E111" s="52"/>
      <c r="F111" s="52"/>
      <c r="G111" s="52"/>
      <c r="H111" s="52"/>
      <c r="I111" s="53">
        <f t="shared" si="36"/>
        <v>0</v>
      </c>
      <c r="J111" s="53">
        <f t="shared" si="37"/>
        <v>0</v>
      </c>
      <c r="K111" s="53">
        <f t="shared" si="38"/>
        <v>0</v>
      </c>
      <c r="L111" s="52"/>
      <c r="M111" s="52"/>
      <c r="N111" s="53">
        <f t="shared" si="30"/>
        <v>0</v>
      </c>
      <c r="O111" s="53">
        <f t="shared" si="31"/>
        <v>0</v>
      </c>
      <c r="P111" s="53">
        <f t="shared" si="32"/>
        <v>0</v>
      </c>
      <c r="Q111" s="53">
        <f t="shared" si="33"/>
        <v>0</v>
      </c>
      <c r="R111" s="54">
        <f t="shared" si="34"/>
        <v>0</v>
      </c>
      <c r="S111" s="53">
        <f t="shared" si="35"/>
        <v>0</v>
      </c>
    </row>
    <row r="112" spans="2:19" s="49" customFormat="1" ht="16.5" customHeight="1">
      <c r="B112" s="50">
        <v>102</v>
      </c>
      <c r="C112" s="51" t="s">
        <v>167</v>
      </c>
      <c r="D112" s="52"/>
      <c r="E112" s="52"/>
      <c r="F112" s="52"/>
      <c r="G112" s="52"/>
      <c r="H112" s="52"/>
      <c r="I112" s="53">
        <f t="shared" si="36"/>
        <v>0</v>
      </c>
      <c r="J112" s="53">
        <f t="shared" si="37"/>
        <v>0</v>
      </c>
      <c r="K112" s="53">
        <f t="shared" si="38"/>
        <v>0</v>
      </c>
      <c r="L112" s="52"/>
      <c r="M112" s="52"/>
      <c r="N112" s="53">
        <f t="shared" si="30"/>
        <v>0</v>
      </c>
      <c r="O112" s="53">
        <f t="shared" si="31"/>
        <v>0</v>
      </c>
      <c r="P112" s="53">
        <f t="shared" si="32"/>
        <v>0</v>
      </c>
      <c r="Q112" s="53">
        <f t="shared" si="33"/>
        <v>0</v>
      </c>
      <c r="R112" s="54">
        <f t="shared" si="34"/>
        <v>0</v>
      </c>
      <c r="S112" s="53">
        <f t="shared" si="35"/>
        <v>0</v>
      </c>
    </row>
    <row r="113" spans="2:19" s="49" customFormat="1" ht="16.5" customHeight="1">
      <c r="B113" s="50">
        <v>103</v>
      </c>
      <c r="C113" s="51" t="s">
        <v>168</v>
      </c>
      <c r="D113" s="52"/>
      <c r="E113" s="52"/>
      <c r="F113" s="52"/>
      <c r="G113" s="52"/>
      <c r="H113" s="52"/>
      <c r="I113" s="53">
        <f t="shared" si="36"/>
        <v>0</v>
      </c>
      <c r="J113" s="53">
        <f t="shared" si="37"/>
        <v>0</v>
      </c>
      <c r="K113" s="53">
        <f t="shared" si="38"/>
        <v>0</v>
      </c>
      <c r="L113" s="52"/>
      <c r="M113" s="52"/>
      <c r="N113" s="53">
        <f t="shared" si="30"/>
        <v>0</v>
      </c>
      <c r="O113" s="53">
        <f t="shared" si="31"/>
        <v>0</v>
      </c>
      <c r="P113" s="53">
        <f t="shared" si="32"/>
        <v>0</v>
      </c>
      <c r="Q113" s="53">
        <f t="shared" si="33"/>
        <v>0</v>
      </c>
      <c r="R113" s="54">
        <f t="shared" si="34"/>
        <v>0</v>
      </c>
      <c r="S113" s="53">
        <f t="shared" si="35"/>
        <v>0</v>
      </c>
    </row>
    <row r="114" spans="2:19" s="49" customFormat="1" ht="16.5" customHeight="1">
      <c r="B114" s="50">
        <v>104</v>
      </c>
      <c r="C114" s="51" t="s">
        <v>169</v>
      </c>
      <c r="D114" s="52"/>
      <c r="E114" s="52"/>
      <c r="F114" s="52"/>
      <c r="G114" s="52"/>
      <c r="H114" s="52"/>
      <c r="I114" s="53">
        <f t="shared" si="36"/>
        <v>0</v>
      </c>
      <c r="J114" s="53">
        <f t="shared" si="37"/>
        <v>0</v>
      </c>
      <c r="K114" s="53">
        <f t="shared" si="38"/>
        <v>0</v>
      </c>
      <c r="L114" s="52"/>
      <c r="M114" s="52"/>
      <c r="N114" s="53">
        <f t="shared" si="30"/>
        <v>0</v>
      </c>
      <c r="O114" s="53">
        <f t="shared" si="31"/>
        <v>0</v>
      </c>
      <c r="P114" s="53">
        <f t="shared" si="32"/>
        <v>0</v>
      </c>
      <c r="Q114" s="53">
        <f t="shared" si="33"/>
        <v>0</v>
      </c>
      <c r="R114" s="54">
        <f t="shared" si="34"/>
        <v>0</v>
      </c>
      <c r="S114" s="53">
        <f t="shared" si="35"/>
        <v>0</v>
      </c>
    </row>
    <row r="115" spans="2:19" s="49" customFormat="1" ht="16.5" customHeight="1">
      <c r="B115" s="50">
        <v>105</v>
      </c>
      <c r="C115" s="51" t="s">
        <v>170</v>
      </c>
      <c r="D115" s="52"/>
      <c r="E115" s="52"/>
      <c r="F115" s="52"/>
      <c r="G115" s="52"/>
      <c r="H115" s="52"/>
      <c r="I115" s="53">
        <f t="shared" ref="I115:I119" si="39">SUM(D115:H115)</f>
        <v>0</v>
      </c>
      <c r="J115" s="53">
        <f t="shared" ref="J115:J119" si="40">ROUNDDOWN(I115*0.1,0)</f>
        <v>0</v>
      </c>
      <c r="K115" s="53">
        <f t="shared" ref="K115:K119" si="41">I115+J115</f>
        <v>0</v>
      </c>
      <c r="L115" s="52"/>
      <c r="M115" s="52"/>
      <c r="N115" s="53">
        <f t="shared" si="30"/>
        <v>0</v>
      </c>
      <c r="O115" s="53">
        <f t="shared" si="31"/>
        <v>0</v>
      </c>
      <c r="P115" s="53">
        <f t="shared" si="32"/>
        <v>0</v>
      </c>
      <c r="Q115" s="53">
        <f t="shared" si="33"/>
        <v>0</v>
      </c>
      <c r="R115" s="54">
        <f t="shared" si="34"/>
        <v>0</v>
      </c>
      <c r="S115" s="53">
        <f t="shared" si="35"/>
        <v>0</v>
      </c>
    </row>
    <row r="116" spans="2:19" s="49" customFormat="1" ht="16.5" customHeight="1">
      <c r="B116" s="50">
        <v>106</v>
      </c>
      <c r="C116" s="51" t="s">
        <v>171</v>
      </c>
      <c r="D116" s="52"/>
      <c r="E116" s="52"/>
      <c r="F116" s="52"/>
      <c r="G116" s="52"/>
      <c r="H116" s="52"/>
      <c r="I116" s="53">
        <f t="shared" si="39"/>
        <v>0</v>
      </c>
      <c r="J116" s="53">
        <f t="shared" si="40"/>
        <v>0</v>
      </c>
      <c r="K116" s="53">
        <f t="shared" si="41"/>
        <v>0</v>
      </c>
      <c r="L116" s="52"/>
      <c r="M116" s="52"/>
      <c r="N116" s="53">
        <f t="shared" si="30"/>
        <v>0</v>
      </c>
      <c r="O116" s="53">
        <f t="shared" si="31"/>
        <v>0</v>
      </c>
      <c r="P116" s="53">
        <f t="shared" si="32"/>
        <v>0</v>
      </c>
      <c r="Q116" s="53">
        <f t="shared" si="33"/>
        <v>0</v>
      </c>
      <c r="R116" s="54">
        <f t="shared" si="34"/>
        <v>0</v>
      </c>
      <c r="S116" s="53">
        <f t="shared" si="35"/>
        <v>0</v>
      </c>
    </row>
    <row r="117" spans="2:19" s="49" customFormat="1" ht="16.5" customHeight="1">
      <c r="B117" s="50">
        <v>107</v>
      </c>
      <c r="C117" s="51" t="s">
        <v>172</v>
      </c>
      <c r="D117" s="52"/>
      <c r="E117" s="52"/>
      <c r="F117" s="52"/>
      <c r="G117" s="52"/>
      <c r="H117" s="52"/>
      <c r="I117" s="53">
        <f t="shared" si="39"/>
        <v>0</v>
      </c>
      <c r="J117" s="53">
        <f t="shared" si="40"/>
        <v>0</v>
      </c>
      <c r="K117" s="53">
        <f t="shared" si="41"/>
        <v>0</v>
      </c>
      <c r="L117" s="52"/>
      <c r="M117" s="52"/>
      <c r="N117" s="53">
        <f t="shared" si="30"/>
        <v>0</v>
      </c>
      <c r="O117" s="53">
        <f t="shared" si="31"/>
        <v>0</v>
      </c>
      <c r="P117" s="53">
        <f t="shared" si="32"/>
        <v>0</v>
      </c>
      <c r="Q117" s="53">
        <f t="shared" si="33"/>
        <v>0</v>
      </c>
      <c r="R117" s="54">
        <f t="shared" si="34"/>
        <v>0</v>
      </c>
      <c r="S117" s="53">
        <f t="shared" si="35"/>
        <v>0</v>
      </c>
    </row>
    <row r="118" spans="2:19" s="49" customFormat="1" ht="16.5" customHeight="1">
      <c r="B118" s="50">
        <v>108</v>
      </c>
      <c r="C118" s="51" t="s">
        <v>173</v>
      </c>
      <c r="D118" s="52"/>
      <c r="E118" s="52"/>
      <c r="F118" s="52"/>
      <c r="G118" s="52"/>
      <c r="H118" s="52"/>
      <c r="I118" s="53">
        <f t="shared" si="39"/>
        <v>0</v>
      </c>
      <c r="J118" s="53">
        <f t="shared" si="40"/>
        <v>0</v>
      </c>
      <c r="K118" s="53">
        <f t="shared" si="41"/>
        <v>0</v>
      </c>
      <c r="L118" s="52"/>
      <c r="M118" s="52"/>
      <c r="N118" s="53">
        <f t="shared" si="30"/>
        <v>0</v>
      </c>
      <c r="O118" s="53">
        <f t="shared" si="31"/>
        <v>0</v>
      </c>
      <c r="P118" s="53">
        <f t="shared" si="32"/>
        <v>0</v>
      </c>
      <c r="Q118" s="53">
        <f t="shared" si="33"/>
        <v>0</v>
      </c>
      <c r="R118" s="54">
        <f t="shared" si="34"/>
        <v>0</v>
      </c>
      <c r="S118" s="53">
        <f t="shared" si="35"/>
        <v>0</v>
      </c>
    </row>
    <row r="119" spans="2:19" s="49" customFormat="1" ht="16.5" customHeight="1">
      <c r="B119" s="50">
        <v>109</v>
      </c>
      <c r="C119" s="51" t="s">
        <v>174</v>
      </c>
      <c r="D119" s="52"/>
      <c r="E119" s="52"/>
      <c r="F119" s="52"/>
      <c r="G119" s="52"/>
      <c r="H119" s="52"/>
      <c r="I119" s="53">
        <f t="shared" si="39"/>
        <v>0</v>
      </c>
      <c r="J119" s="53">
        <f t="shared" si="40"/>
        <v>0</v>
      </c>
      <c r="K119" s="53">
        <f t="shared" si="41"/>
        <v>0</v>
      </c>
      <c r="L119" s="52"/>
      <c r="M119" s="52"/>
      <c r="N119" s="53">
        <f t="shared" si="30"/>
        <v>0</v>
      </c>
      <c r="O119" s="53">
        <f t="shared" si="31"/>
        <v>0</v>
      </c>
      <c r="P119" s="53">
        <f t="shared" si="32"/>
        <v>0</v>
      </c>
      <c r="Q119" s="53">
        <f t="shared" si="33"/>
        <v>0</v>
      </c>
      <c r="R119" s="54">
        <f t="shared" si="34"/>
        <v>0</v>
      </c>
      <c r="S119" s="53">
        <f t="shared" si="35"/>
        <v>0</v>
      </c>
    </row>
    <row r="120" spans="2:19" s="49" customFormat="1" ht="16.5" customHeight="1">
      <c r="B120" s="50">
        <v>110</v>
      </c>
      <c r="C120" s="51" t="s">
        <v>175</v>
      </c>
      <c r="D120" s="52"/>
      <c r="E120" s="52"/>
      <c r="F120" s="52"/>
      <c r="G120" s="52"/>
      <c r="H120" s="52"/>
      <c r="I120" s="53">
        <f t="shared" ref="I120:I123" si="42">SUM(D120:H120)</f>
        <v>0</v>
      </c>
      <c r="J120" s="53">
        <f t="shared" ref="J120:J123" si="43">ROUNDDOWN(I120*0.1,0)</f>
        <v>0</v>
      </c>
      <c r="K120" s="53">
        <f t="shared" ref="K120:K123" si="44">I120+J120</f>
        <v>0</v>
      </c>
      <c r="L120" s="52"/>
      <c r="M120" s="52"/>
      <c r="N120" s="53">
        <f t="shared" si="30"/>
        <v>0</v>
      </c>
      <c r="O120" s="53">
        <f t="shared" si="31"/>
        <v>0</v>
      </c>
      <c r="P120" s="53">
        <f t="shared" si="32"/>
        <v>0</v>
      </c>
      <c r="Q120" s="53">
        <f t="shared" si="33"/>
        <v>0</v>
      </c>
      <c r="R120" s="54">
        <f t="shared" si="34"/>
        <v>0</v>
      </c>
      <c r="S120" s="53">
        <f t="shared" si="35"/>
        <v>0</v>
      </c>
    </row>
    <row r="121" spans="2:19" s="49" customFormat="1" ht="16.5" customHeight="1">
      <c r="B121" s="50">
        <v>111</v>
      </c>
      <c r="C121" s="51" t="s">
        <v>176</v>
      </c>
      <c r="D121" s="52"/>
      <c r="E121" s="52"/>
      <c r="F121" s="52"/>
      <c r="G121" s="52"/>
      <c r="H121" s="52"/>
      <c r="I121" s="53">
        <f t="shared" si="42"/>
        <v>0</v>
      </c>
      <c r="J121" s="53">
        <f t="shared" si="43"/>
        <v>0</v>
      </c>
      <c r="K121" s="53">
        <f t="shared" si="44"/>
        <v>0</v>
      </c>
      <c r="L121" s="52"/>
      <c r="M121" s="52"/>
      <c r="N121" s="53">
        <f t="shared" si="30"/>
        <v>0</v>
      </c>
      <c r="O121" s="53">
        <f t="shared" si="31"/>
        <v>0</v>
      </c>
      <c r="P121" s="53">
        <f t="shared" si="32"/>
        <v>0</v>
      </c>
      <c r="Q121" s="53">
        <f t="shared" si="33"/>
        <v>0</v>
      </c>
      <c r="R121" s="54">
        <f t="shared" si="34"/>
        <v>0</v>
      </c>
      <c r="S121" s="53">
        <f t="shared" si="35"/>
        <v>0</v>
      </c>
    </row>
    <row r="122" spans="2:19" s="49" customFormat="1" ht="16.5" customHeight="1">
      <c r="B122" s="50">
        <v>112</v>
      </c>
      <c r="C122" s="51" t="s">
        <v>177</v>
      </c>
      <c r="D122" s="52"/>
      <c r="E122" s="52"/>
      <c r="F122" s="52"/>
      <c r="G122" s="52"/>
      <c r="H122" s="52"/>
      <c r="I122" s="53">
        <f t="shared" si="42"/>
        <v>0</v>
      </c>
      <c r="J122" s="53">
        <f t="shared" si="43"/>
        <v>0</v>
      </c>
      <c r="K122" s="53">
        <f t="shared" si="44"/>
        <v>0</v>
      </c>
      <c r="L122" s="52"/>
      <c r="M122" s="52"/>
      <c r="N122" s="53">
        <f t="shared" si="30"/>
        <v>0</v>
      </c>
      <c r="O122" s="53">
        <f t="shared" si="31"/>
        <v>0</v>
      </c>
      <c r="P122" s="53">
        <f t="shared" si="32"/>
        <v>0</v>
      </c>
      <c r="Q122" s="53">
        <f t="shared" si="33"/>
        <v>0</v>
      </c>
      <c r="R122" s="54">
        <f t="shared" si="34"/>
        <v>0</v>
      </c>
      <c r="S122" s="53">
        <f t="shared" si="35"/>
        <v>0</v>
      </c>
    </row>
    <row r="123" spans="2:19" s="49" customFormat="1" ht="16.5" customHeight="1">
      <c r="B123" s="50">
        <v>113</v>
      </c>
      <c r="C123" s="51" t="s">
        <v>178</v>
      </c>
      <c r="D123" s="52"/>
      <c r="E123" s="52"/>
      <c r="F123" s="52"/>
      <c r="G123" s="52"/>
      <c r="H123" s="52"/>
      <c r="I123" s="53">
        <f t="shared" si="42"/>
        <v>0</v>
      </c>
      <c r="J123" s="53">
        <f t="shared" si="43"/>
        <v>0</v>
      </c>
      <c r="K123" s="53">
        <f t="shared" si="44"/>
        <v>0</v>
      </c>
      <c r="L123" s="52"/>
      <c r="M123" s="52"/>
      <c r="N123" s="53">
        <f t="shared" si="30"/>
        <v>0</v>
      </c>
      <c r="O123" s="53">
        <f t="shared" si="31"/>
        <v>0</v>
      </c>
      <c r="P123" s="53">
        <f t="shared" si="32"/>
        <v>0</v>
      </c>
      <c r="Q123" s="53">
        <f t="shared" si="33"/>
        <v>0</v>
      </c>
      <c r="R123" s="54">
        <f t="shared" si="34"/>
        <v>0</v>
      </c>
      <c r="S123" s="53">
        <f t="shared" si="35"/>
        <v>0</v>
      </c>
    </row>
    <row r="124" spans="2:19" s="49" customFormat="1" ht="16.5" customHeight="1" thickBot="1">
      <c r="B124" s="55">
        <v>114</v>
      </c>
      <c r="C124" s="56" t="s">
        <v>179</v>
      </c>
      <c r="D124" s="57"/>
      <c r="E124" s="57"/>
      <c r="F124" s="57"/>
      <c r="G124" s="57"/>
      <c r="H124" s="57"/>
      <c r="I124" s="58">
        <f t="shared" ref="I124" si="45">SUM(D124:H124)</f>
        <v>0</v>
      </c>
      <c r="J124" s="58">
        <f t="shared" ref="J124:J126" si="46">ROUNDDOWN(I124*0.1,0)</f>
        <v>0</v>
      </c>
      <c r="K124" s="58">
        <f t="shared" ref="K124" si="47">I124+J124</f>
        <v>0</v>
      </c>
      <c r="L124" s="57"/>
      <c r="M124" s="57"/>
      <c r="N124" s="58">
        <f>SUM(L124:M124)</f>
        <v>0</v>
      </c>
      <c r="O124" s="58">
        <f t="shared" ref="O124:O126" si="48">ROUNDDOWN(N124*0.1,0)</f>
        <v>0</v>
      </c>
      <c r="P124" s="58">
        <f t="shared" ref="P124:P126" si="49">N124+O124</f>
        <v>0</v>
      </c>
      <c r="Q124" s="58">
        <f t="shared" ref="Q124:Q125" si="50">I124+N124</f>
        <v>0</v>
      </c>
      <c r="R124" s="59">
        <f t="shared" ref="R124:R126" si="51">ROUNDDOWN(Q124*0.1,0)</f>
        <v>0</v>
      </c>
      <c r="S124" s="58">
        <f t="shared" ref="S124:S126" si="52">Q124+R124</f>
        <v>0</v>
      </c>
    </row>
    <row r="125" spans="2:19" s="49" customFormat="1" ht="16.5" customHeight="1" thickTop="1" thickBot="1">
      <c r="B125" s="60"/>
      <c r="C125" s="61" t="s">
        <v>180</v>
      </c>
      <c r="D125" s="62"/>
      <c r="E125" s="62"/>
      <c r="F125" s="62"/>
      <c r="G125" s="62"/>
      <c r="H125" s="63"/>
      <c r="I125" s="64">
        <f>SUM(D125:H125)</f>
        <v>0</v>
      </c>
      <c r="J125" s="64">
        <f>ROUNDDOWN(I125*0.1,0)</f>
        <v>0</v>
      </c>
      <c r="K125" s="64">
        <f>I125+J125</f>
        <v>0</v>
      </c>
      <c r="L125" s="62"/>
      <c r="M125" s="63"/>
      <c r="N125" s="64">
        <f>SUM(L125:M125)</f>
        <v>0</v>
      </c>
      <c r="O125" s="64">
        <f t="shared" si="48"/>
        <v>0</v>
      </c>
      <c r="P125" s="64">
        <f t="shared" si="49"/>
        <v>0</v>
      </c>
      <c r="Q125" s="64">
        <f t="shared" si="50"/>
        <v>0</v>
      </c>
      <c r="R125" s="65">
        <f t="shared" si="51"/>
        <v>0</v>
      </c>
      <c r="S125" s="64">
        <f t="shared" si="52"/>
        <v>0</v>
      </c>
    </row>
    <row r="126" spans="2:19" s="49" customFormat="1" ht="24" customHeight="1">
      <c r="B126" s="343" t="s">
        <v>181</v>
      </c>
      <c r="C126" s="344"/>
      <c r="D126" s="48">
        <f t="shared" ref="D126:I126" si="53">SUM(D11:D125)</f>
        <v>0</v>
      </c>
      <c r="E126" s="48">
        <f t="shared" si="53"/>
        <v>0</v>
      </c>
      <c r="F126" s="48">
        <f t="shared" si="53"/>
        <v>0</v>
      </c>
      <c r="G126" s="48">
        <f t="shared" si="53"/>
        <v>0</v>
      </c>
      <c r="H126" s="48">
        <f t="shared" si="53"/>
        <v>0</v>
      </c>
      <c r="I126" s="48">
        <f t="shared" si="53"/>
        <v>0</v>
      </c>
      <c r="J126" s="48">
        <f t="shared" si="46"/>
        <v>0</v>
      </c>
      <c r="K126" s="48">
        <f t="shared" ref="K126" si="54">I126+J126</f>
        <v>0</v>
      </c>
      <c r="L126" s="48">
        <f>SUM(L11:L125)</f>
        <v>0</v>
      </c>
      <c r="M126" s="48">
        <f>SUM(M11:M125)</f>
        <v>0</v>
      </c>
      <c r="N126" s="48">
        <f>SUM(N11:N125)</f>
        <v>0</v>
      </c>
      <c r="O126" s="48">
        <f t="shared" si="48"/>
        <v>0</v>
      </c>
      <c r="P126" s="48">
        <f t="shared" si="49"/>
        <v>0</v>
      </c>
      <c r="Q126" s="48">
        <f>SUM(Q11:Q125)</f>
        <v>0</v>
      </c>
      <c r="R126" s="48">
        <f t="shared" si="51"/>
        <v>0</v>
      </c>
      <c r="S126" s="48">
        <f t="shared" si="52"/>
        <v>0</v>
      </c>
    </row>
    <row r="127" spans="2:19">
      <c r="H127" s="49" t="s">
        <v>182</v>
      </c>
      <c r="I127" s="72"/>
    </row>
    <row r="128" spans="2:19">
      <c r="H128" s="72" t="s">
        <v>183</v>
      </c>
      <c r="I128" s="73" t="str">
        <f>IF(I126=I129,"ok","false")</f>
        <v>ok</v>
      </c>
      <c r="J128" s="73" t="str">
        <f>IF(J126=J129,"ok","false")</f>
        <v>ok</v>
      </c>
      <c r="K128" s="73"/>
      <c r="L128" s="74"/>
      <c r="M128" s="74"/>
      <c r="N128" s="73" t="str">
        <f>IF(N126=N129,"ok","false")</f>
        <v>ok</v>
      </c>
      <c r="O128" s="73" t="str">
        <f>IF(O126=O129,"ok","false")</f>
        <v>ok</v>
      </c>
      <c r="P128" s="73"/>
      <c r="Q128" s="73" t="str">
        <f>IF(Q126=Q129,"ok","false")</f>
        <v>ok</v>
      </c>
      <c r="R128" s="73" t="str">
        <f>IF(R126=R129,"ok","false")</f>
        <v>ok</v>
      </c>
    </row>
    <row r="129" spans="9:18">
      <c r="I129" s="66">
        <f>SUM(D126:H126)</f>
        <v>0</v>
      </c>
      <c r="J129" s="66">
        <f>ROUNDDOWN(I129*0.1,0)</f>
        <v>0</v>
      </c>
      <c r="K129" s="66"/>
      <c r="L129" s="74"/>
      <c r="M129" s="74"/>
      <c r="N129" s="67">
        <f>SUM(L126:M126)</f>
        <v>0</v>
      </c>
      <c r="O129" s="68">
        <f>ROUNDDOWN(N129*0.1,0)</f>
        <v>0</v>
      </c>
      <c r="P129" s="68"/>
      <c r="Q129" s="68">
        <f>I129+N129</f>
        <v>0</v>
      </c>
      <c r="R129" s="68">
        <f>O129+J129</f>
        <v>0</v>
      </c>
    </row>
  </sheetData>
  <mergeCells count="18">
    <mergeCell ref="B5:S5"/>
    <mergeCell ref="B8:B10"/>
    <mergeCell ref="C8:C10"/>
    <mergeCell ref="D8:J8"/>
    <mergeCell ref="L8:O8"/>
    <mergeCell ref="Q8:R8"/>
    <mergeCell ref="D9:H9"/>
    <mergeCell ref="I9:I10"/>
    <mergeCell ref="J9:J10"/>
    <mergeCell ref="K9:K10"/>
    <mergeCell ref="S9:S10"/>
    <mergeCell ref="Q9:Q10"/>
    <mergeCell ref="R9:R10"/>
    <mergeCell ref="B126:C126"/>
    <mergeCell ref="L9:M9"/>
    <mergeCell ref="N9:N10"/>
    <mergeCell ref="O9:O10"/>
    <mergeCell ref="P9:P10"/>
  </mergeCells>
  <phoneticPr fontId="3"/>
  <pageMargins left="1.299212598425197" right="0.70866141732283472" top="0.74803149606299213" bottom="0.74803149606299213" header="0.31496062992125984" footer="0.31496062992125984"/>
  <pageSetup paperSize="8" scale="83" fitToHeight="0"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E55E9-E59D-4062-BD4E-75D08C510537}">
  <dimension ref="B1:K128"/>
  <sheetViews>
    <sheetView view="pageBreakPreview" zoomScaleNormal="80" zoomScaleSheetLayoutView="100" workbookViewId="0"/>
  </sheetViews>
  <sheetFormatPr defaultColWidth="9" defaultRowHeight="13.2"/>
  <cols>
    <col min="1" max="1" width="1.19921875" style="32" customWidth="1"/>
    <col min="2" max="2" width="7.5" style="31" customWidth="1"/>
    <col min="3" max="3" width="17.69921875" style="32" customWidth="1"/>
    <col min="4" max="11" width="18.69921875" style="32" customWidth="1"/>
    <col min="12" max="12" width="3.59765625" style="32" customWidth="1"/>
    <col min="13" max="16384" width="9" style="32"/>
  </cols>
  <sheetData>
    <row r="1" spans="2:11">
      <c r="K1" s="70" t="s">
        <v>461</v>
      </c>
    </row>
    <row r="2" spans="2:11" ht="18" customHeight="1">
      <c r="B2" s="33" t="s">
        <v>466</v>
      </c>
      <c r="C2" s="33"/>
      <c r="D2" s="33"/>
      <c r="E2" s="33"/>
      <c r="F2" s="33"/>
      <c r="G2" s="33"/>
      <c r="H2" s="33"/>
      <c r="I2" s="33"/>
      <c r="J2" s="33"/>
      <c r="K2" s="33"/>
    </row>
    <row r="3" spans="2:11" ht="13.5" customHeight="1">
      <c r="B3" s="34"/>
      <c r="C3" s="34"/>
      <c r="D3" s="34"/>
      <c r="E3" s="34"/>
      <c r="F3" s="34"/>
      <c r="G3" s="34"/>
      <c r="H3" s="34"/>
      <c r="I3" s="34"/>
      <c r="J3" s="34"/>
      <c r="K3" s="34"/>
    </row>
    <row r="4" spans="2:11" ht="16.8" thickBot="1">
      <c r="B4" s="71" t="s">
        <v>59</v>
      </c>
      <c r="C4" s="35"/>
      <c r="D4" s="35"/>
      <c r="E4" s="35"/>
      <c r="F4" s="35"/>
      <c r="G4" s="35"/>
      <c r="H4" s="35"/>
      <c r="I4" s="35"/>
      <c r="J4" s="35"/>
      <c r="K4" s="35"/>
    </row>
    <row r="5" spans="2:11" ht="94.5" customHeight="1" thickBot="1">
      <c r="B5" s="370" t="s">
        <v>465</v>
      </c>
      <c r="C5" s="371"/>
      <c r="D5" s="371"/>
      <c r="E5" s="371"/>
      <c r="F5" s="371"/>
      <c r="G5" s="371"/>
      <c r="H5" s="371"/>
      <c r="I5" s="371"/>
      <c r="J5" s="371"/>
      <c r="K5" s="372"/>
    </row>
    <row r="6" spans="2:11">
      <c r="B6" s="36"/>
      <c r="C6" s="37"/>
      <c r="D6" s="37"/>
      <c r="E6" s="37"/>
      <c r="F6" s="37"/>
      <c r="G6" s="37"/>
      <c r="H6" s="37"/>
      <c r="I6" s="37"/>
      <c r="J6" s="37"/>
      <c r="K6" s="37"/>
    </row>
    <row r="7" spans="2:11">
      <c r="B7" s="354" t="s">
        <v>61</v>
      </c>
      <c r="C7" s="357" t="s">
        <v>62</v>
      </c>
      <c r="D7" s="373" t="s">
        <v>467</v>
      </c>
      <c r="E7" s="373"/>
      <c r="F7" s="373"/>
      <c r="G7" s="373"/>
      <c r="H7" s="373"/>
      <c r="I7" s="373"/>
      <c r="J7" s="373"/>
      <c r="K7" s="373"/>
    </row>
    <row r="8" spans="2:11" ht="13.5" customHeight="1">
      <c r="B8" s="355"/>
      <c r="C8" s="358"/>
      <c r="D8" s="374" t="s">
        <v>464</v>
      </c>
      <c r="E8" s="375"/>
      <c r="F8" s="375"/>
      <c r="G8" s="376"/>
      <c r="H8" s="319" t="s">
        <v>454</v>
      </c>
      <c r="I8" s="303" t="s">
        <v>455</v>
      </c>
      <c r="J8" s="320" t="s">
        <v>459</v>
      </c>
      <c r="K8" s="303" t="s">
        <v>456</v>
      </c>
    </row>
    <row r="9" spans="2:11" ht="13.8" thickBot="1">
      <c r="B9" s="356"/>
      <c r="C9" s="359"/>
      <c r="D9" s="307" t="s">
        <v>371</v>
      </c>
      <c r="E9" s="307" t="s">
        <v>379</v>
      </c>
      <c r="F9" s="307" t="s">
        <v>378</v>
      </c>
      <c r="G9" s="307" t="s">
        <v>458</v>
      </c>
      <c r="H9" s="307" t="s">
        <v>457</v>
      </c>
      <c r="I9" s="306"/>
      <c r="J9" s="307" t="s">
        <v>460</v>
      </c>
      <c r="K9" s="306"/>
    </row>
    <row r="10" spans="2:11">
      <c r="B10" s="304">
        <v>1</v>
      </c>
      <c r="C10" s="305" t="s">
        <v>77</v>
      </c>
      <c r="D10" s="308"/>
      <c r="E10" s="312"/>
      <c r="F10" s="312"/>
      <c r="G10" s="309">
        <f>SUM(D10:F10)</f>
        <v>0</v>
      </c>
      <c r="H10" s="308"/>
      <c r="I10" s="309">
        <f>SUM(G10:H10)</f>
        <v>0</v>
      </c>
      <c r="J10" s="309">
        <f>ROUNDDOWN(I10*0.1,0)</f>
        <v>0</v>
      </c>
      <c r="K10" s="309">
        <f>SUM(I10:J10)</f>
        <v>0</v>
      </c>
    </row>
    <row r="11" spans="2:11">
      <c r="B11" s="50">
        <v>2</v>
      </c>
      <c r="C11" s="51" t="s">
        <v>184</v>
      </c>
      <c r="D11" s="310"/>
      <c r="E11" s="313"/>
      <c r="F11" s="313"/>
      <c r="G11" s="311">
        <f>SUM(D11:F11)</f>
        <v>0</v>
      </c>
      <c r="H11" s="310"/>
      <c r="I11" s="309">
        <f>SUM(G11:H11)</f>
        <v>0</v>
      </c>
      <c r="J11" s="311">
        <f>ROUNDDOWN(I11*0.1,0)</f>
        <v>0</v>
      </c>
      <c r="K11" s="311">
        <f>SUM(I11:J11)</f>
        <v>0</v>
      </c>
    </row>
    <row r="12" spans="2:11" s="49" customFormat="1" ht="16.5" customHeight="1">
      <c r="B12" s="50">
        <v>3</v>
      </c>
      <c r="C12" s="51" t="s">
        <v>78</v>
      </c>
      <c r="D12" s="52"/>
      <c r="E12" s="313"/>
      <c r="F12" s="313"/>
      <c r="G12" s="311">
        <f t="shared" ref="G12:G75" si="0">SUM(D12:F12)</f>
        <v>0</v>
      </c>
      <c r="H12" s="310"/>
      <c r="I12" s="309">
        <f>SUM(G12:H12)</f>
        <v>0</v>
      </c>
      <c r="J12" s="311">
        <f>ROUNDDOWN(I12*0.1,0)</f>
        <v>0</v>
      </c>
      <c r="K12" s="311">
        <f t="shared" ref="K12:K75" si="1">SUM(I12:J12)</f>
        <v>0</v>
      </c>
    </row>
    <row r="13" spans="2:11" s="49" customFormat="1" ht="16.5" customHeight="1">
      <c r="B13" s="50">
        <v>4</v>
      </c>
      <c r="C13" s="51" t="s">
        <v>79</v>
      </c>
      <c r="D13" s="52"/>
      <c r="E13" s="313"/>
      <c r="F13" s="313"/>
      <c r="G13" s="311">
        <f t="shared" si="0"/>
        <v>0</v>
      </c>
      <c r="H13" s="310"/>
      <c r="I13" s="309">
        <f>SUM(G13:H13)</f>
        <v>0</v>
      </c>
      <c r="J13" s="311">
        <f>ROUNDDOWN(I13*0.1,0)</f>
        <v>0</v>
      </c>
      <c r="K13" s="311">
        <f t="shared" si="1"/>
        <v>0</v>
      </c>
    </row>
    <row r="14" spans="2:11" s="49" customFormat="1" ht="16.5" customHeight="1">
      <c r="B14" s="50">
        <v>5</v>
      </c>
      <c r="C14" s="51" t="s">
        <v>80</v>
      </c>
      <c r="D14" s="52"/>
      <c r="E14" s="313"/>
      <c r="F14" s="313"/>
      <c r="G14" s="311">
        <f t="shared" si="0"/>
        <v>0</v>
      </c>
      <c r="H14" s="310"/>
      <c r="I14" s="309">
        <f t="shared" ref="I14:I77" si="2">SUM(G14:H14)</f>
        <v>0</v>
      </c>
      <c r="J14" s="311">
        <f t="shared" ref="J14:J77" si="3">ROUNDDOWN(I14*0.1,0)</f>
        <v>0</v>
      </c>
      <c r="K14" s="311">
        <f t="shared" si="1"/>
        <v>0</v>
      </c>
    </row>
    <row r="15" spans="2:11" s="49" customFormat="1" ht="16.5" customHeight="1">
      <c r="B15" s="50">
        <v>6</v>
      </c>
      <c r="C15" s="51" t="s">
        <v>185</v>
      </c>
      <c r="D15" s="52"/>
      <c r="E15" s="313"/>
      <c r="F15" s="313"/>
      <c r="G15" s="311">
        <f t="shared" si="0"/>
        <v>0</v>
      </c>
      <c r="H15" s="310"/>
      <c r="I15" s="309">
        <f t="shared" si="2"/>
        <v>0</v>
      </c>
      <c r="J15" s="311">
        <f t="shared" si="3"/>
        <v>0</v>
      </c>
      <c r="K15" s="311">
        <f t="shared" si="1"/>
        <v>0</v>
      </c>
    </row>
    <row r="16" spans="2:11" s="49" customFormat="1" ht="16.5" customHeight="1">
      <c r="B16" s="50">
        <v>7</v>
      </c>
      <c r="C16" s="51" t="s">
        <v>81</v>
      </c>
      <c r="D16" s="52"/>
      <c r="E16" s="313"/>
      <c r="F16" s="313"/>
      <c r="G16" s="311">
        <f t="shared" si="0"/>
        <v>0</v>
      </c>
      <c r="H16" s="310"/>
      <c r="I16" s="309">
        <f t="shared" si="2"/>
        <v>0</v>
      </c>
      <c r="J16" s="311">
        <f t="shared" si="3"/>
        <v>0</v>
      </c>
      <c r="K16" s="311">
        <f t="shared" si="1"/>
        <v>0</v>
      </c>
    </row>
    <row r="17" spans="2:11" s="49" customFormat="1" ht="16.5" customHeight="1">
      <c r="B17" s="50">
        <v>8</v>
      </c>
      <c r="C17" s="51" t="s">
        <v>82</v>
      </c>
      <c r="D17" s="52"/>
      <c r="E17" s="313"/>
      <c r="F17" s="313"/>
      <c r="G17" s="311">
        <f t="shared" si="0"/>
        <v>0</v>
      </c>
      <c r="H17" s="310"/>
      <c r="I17" s="309">
        <f t="shared" si="2"/>
        <v>0</v>
      </c>
      <c r="J17" s="311">
        <f t="shared" si="3"/>
        <v>0</v>
      </c>
      <c r="K17" s="311">
        <f t="shared" si="1"/>
        <v>0</v>
      </c>
    </row>
    <row r="18" spans="2:11" s="49" customFormat="1" ht="16.5" customHeight="1">
      <c r="B18" s="50">
        <v>9</v>
      </c>
      <c r="C18" s="51" t="s">
        <v>83</v>
      </c>
      <c r="D18" s="52"/>
      <c r="E18" s="313"/>
      <c r="F18" s="313"/>
      <c r="G18" s="311">
        <f t="shared" si="0"/>
        <v>0</v>
      </c>
      <c r="H18" s="310"/>
      <c r="I18" s="309">
        <f t="shared" si="2"/>
        <v>0</v>
      </c>
      <c r="J18" s="311">
        <f t="shared" si="3"/>
        <v>0</v>
      </c>
      <c r="K18" s="311">
        <f t="shared" si="1"/>
        <v>0</v>
      </c>
    </row>
    <row r="19" spans="2:11" s="49" customFormat="1" ht="16.5" customHeight="1">
      <c r="B19" s="50">
        <v>10</v>
      </c>
      <c r="C19" s="51" t="s">
        <v>84</v>
      </c>
      <c r="D19" s="52"/>
      <c r="E19" s="313"/>
      <c r="F19" s="313"/>
      <c r="G19" s="311">
        <f t="shared" si="0"/>
        <v>0</v>
      </c>
      <c r="H19" s="310"/>
      <c r="I19" s="309">
        <f t="shared" si="2"/>
        <v>0</v>
      </c>
      <c r="J19" s="311">
        <f t="shared" si="3"/>
        <v>0</v>
      </c>
      <c r="K19" s="311">
        <f t="shared" si="1"/>
        <v>0</v>
      </c>
    </row>
    <row r="20" spans="2:11" s="49" customFormat="1" ht="16.5" customHeight="1">
      <c r="B20" s="50">
        <v>11</v>
      </c>
      <c r="C20" s="51" t="s">
        <v>85</v>
      </c>
      <c r="D20" s="52"/>
      <c r="E20" s="313"/>
      <c r="F20" s="313"/>
      <c r="G20" s="311">
        <f t="shared" si="0"/>
        <v>0</v>
      </c>
      <c r="H20" s="310"/>
      <c r="I20" s="309">
        <f t="shared" si="2"/>
        <v>0</v>
      </c>
      <c r="J20" s="311">
        <f t="shared" si="3"/>
        <v>0</v>
      </c>
      <c r="K20" s="311">
        <f t="shared" si="1"/>
        <v>0</v>
      </c>
    </row>
    <row r="21" spans="2:11" s="49" customFormat="1" ht="16.5" customHeight="1">
      <c r="B21" s="50">
        <v>12</v>
      </c>
      <c r="C21" s="51" t="s">
        <v>86</v>
      </c>
      <c r="D21" s="52"/>
      <c r="E21" s="313"/>
      <c r="F21" s="313"/>
      <c r="G21" s="311">
        <f t="shared" si="0"/>
        <v>0</v>
      </c>
      <c r="H21" s="310"/>
      <c r="I21" s="309">
        <f t="shared" si="2"/>
        <v>0</v>
      </c>
      <c r="J21" s="311">
        <f t="shared" si="3"/>
        <v>0</v>
      </c>
      <c r="K21" s="311">
        <f t="shared" si="1"/>
        <v>0</v>
      </c>
    </row>
    <row r="22" spans="2:11" s="49" customFormat="1" ht="16.5" customHeight="1">
      <c r="B22" s="50">
        <v>13</v>
      </c>
      <c r="C22" s="51" t="s">
        <v>87</v>
      </c>
      <c r="D22" s="52"/>
      <c r="E22" s="313"/>
      <c r="F22" s="313"/>
      <c r="G22" s="311">
        <f t="shared" si="0"/>
        <v>0</v>
      </c>
      <c r="H22" s="310"/>
      <c r="I22" s="309">
        <f t="shared" si="2"/>
        <v>0</v>
      </c>
      <c r="J22" s="311">
        <f t="shared" si="3"/>
        <v>0</v>
      </c>
      <c r="K22" s="311">
        <f t="shared" si="1"/>
        <v>0</v>
      </c>
    </row>
    <row r="23" spans="2:11" s="49" customFormat="1" ht="16.5" customHeight="1">
      <c r="B23" s="50">
        <v>14</v>
      </c>
      <c r="C23" s="51" t="s">
        <v>88</v>
      </c>
      <c r="D23" s="52"/>
      <c r="E23" s="313"/>
      <c r="F23" s="313"/>
      <c r="G23" s="311">
        <f t="shared" si="0"/>
        <v>0</v>
      </c>
      <c r="H23" s="310"/>
      <c r="I23" s="309">
        <f t="shared" si="2"/>
        <v>0</v>
      </c>
      <c r="J23" s="311">
        <f t="shared" si="3"/>
        <v>0</v>
      </c>
      <c r="K23" s="311">
        <f t="shared" si="1"/>
        <v>0</v>
      </c>
    </row>
    <row r="24" spans="2:11" s="49" customFormat="1" ht="16.5" customHeight="1">
      <c r="B24" s="50">
        <v>15</v>
      </c>
      <c r="C24" s="51" t="s">
        <v>186</v>
      </c>
      <c r="D24" s="52"/>
      <c r="E24" s="313"/>
      <c r="F24" s="313"/>
      <c r="G24" s="311">
        <f t="shared" si="0"/>
        <v>0</v>
      </c>
      <c r="H24" s="310"/>
      <c r="I24" s="309">
        <f t="shared" si="2"/>
        <v>0</v>
      </c>
      <c r="J24" s="311">
        <f t="shared" si="3"/>
        <v>0</v>
      </c>
      <c r="K24" s="311">
        <f t="shared" si="1"/>
        <v>0</v>
      </c>
    </row>
    <row r="25" spans="2:11" s="49" customFormat="1" ht="16.5" customHeight="1">
      <c r="B25" s="50">
        <v>16</v>
      </c>
      <c r="C25" s="51" t="s">
        <v>89</v>
      </c>
      <c r="D25" s="52"/>
      <c r="E25" s="313"/>
      <c r="F25" s="313"/>
      <c r="G25" s="311">
        <f t="shared" si="0"/>
        <v>0</v>
      </c>
      <c r="H25" s="310"/>
      <c r="I25" s="309">
        <f t="shared" si="2"/>
        <v>0</v>
      </c>
      <c r="J25" s="311">
        <f t="shared" si="3"/>
        <v>0</v>
      </c>
      <c r="K25" s="311">
        <f t="shared" si="1"/>
        <v>0</v>
      </c>
    </row>
    <row r="26" spans="2:11" s="49" customFormat="1" ht="16.5" customHeight="1">
      <c r="B26" s="50">
        <v>17</v>
      </c>
      <c r="C26" s="51" t="s">
        <v>90</v>
      </c>
      <c r="D26" s="52"/>
      <c r="E26" s="313"/>
      <c r="F26" s="313"/>
      <c r="G26" s="311">
        <f t="shared" si="0"/>
        <v>0</v>
      </c>
      <c r="H26" s="310"/>
      <c r="I26" s="309">
        <f t="shared" si="2"/>
        <v>0</v>
      </c>
      <c r="J26" s="311">
        <f t="shared" si="3"/>
        <v>0</v>
      </c>
      <c r="K26" s="311">
        <f t="shared" si="1"/>
        <v>0</v>
      </c>
    </row>
    <row r="27" spans="2:11" s="49" customFormat="1" ht="16.5" customHeight="1">
      <c r="B27" s="50">
        <v>18</v>
      </c>
      <c r="C27" s="51" t="s">
        <v>91</v>
      </c>
      <c r="D27" s="52"/>
      <c r="E27" s="313"/>
      <c r="F27" s="313"/>
      <c r="G27" s="311">
        <f t="shared" si="0"/>
        <v>0</v>
      </c>
      <c r="H27" s="310"/>
      <c r="I27" s="309">
        <f t="shared" si="2"/>
        <v>0</v>
      </c>
      <c r="J27" s="311">
        <f t="shared" si="3"/>
        <v>0</v>
      </c>
      <c r="K27" s="311">
        <f t="shared" si="1"/>
        <v>0</v>
      </c>
    </row>
    <row r="28" spans="2:11" s="49" customFormat="1" ht="16.5" customHeight="1">
      <c r="B28" s="50">
        <v>19</v>
      </c>
      <c r="C28" s="51" t="s">
        <v>92</v>
      </c>
      <c r="D28" s="52"/>
      <c r="E28" s="313"/>
      <c r="F28" s="313"/>
      <c r="G28" s="311">
        <f t="shared" si="0"/>
        <v>0</v>
      </c>
      <c r="H28" s="310"/>
      <c r="I28" s="309">
        <f t="shared" si="2"/>
        <v>0</v>
      </c>
      <c r="J28" s="311">
        <f t="shared" si="3"/>
        <v>0</v>
      </c>
      <c r="K28" s="311">
        <f t="shared" si="1"/>
        <v>0</v>
      </c>
    </row>
    <row r="29" spans="2:11" s="49" customFormat="1" ht="16.5" customHeight="1">
      <c r="B29" s="50">
        <v>20</v>
      </c>
      <c r="C29" s="51" t="s">
        <v>93</v>
      </c>
      <c r="D29" s="52"/>
      <c r="E29" s="313"/>
      <c r="F29" s="313"/>
      <c r="G29" s="311">
        <f t="shared" si="0"/>
        <v>0</v>
      </c>
      <c r="H29" s="310"/>
      <c r="I29" s="309">
        <f t="shared" si="2"/>
        <v>0</v>
      </c>
      <c r="J29" s="311">
        <f t="shared" si="3"/>
        <v>0</v>
      </c>
      <c r="K29" s="311">
        <f t="shared" si="1"/>
        <v>0</v>
      </c>
    </row>
    <row r="30" spans="2:11" s="49" customFormat="1" ht="16.5" customHeight="1">
      <c r="B30" s="50">
        <v>21</v>
      </c>
      <c r="C30" s="51" t="s">
        <v>94</v>
      </c>
      <c r="D30" s="52"/>
      <c r="E30" s="313"/>
      <c r="F30" s="313"/>
      <c r="G30" s="311">
        <f t="shared" si="0"/>
        <v>0</v>
      </c>
      <c r="H30" s="310"/>
      <c r="I30" s="309">
        <f t="shared" si="2"/>
        <v>0</v>
      </c>
      <c r="J30" s="311">
        <f t="shared" si="3"/>
        <v>0</v>
      </c>
      <c r="K30" s="311">
        <f t="shared" si="1"/>
        <v>0</v>
      </c>
    </row>
    <row r="31" spans="2:11" s="49" customFormat="1" ht="16.5" customHeight="1">
      <c r="B31" s="50">
        <v>22</v>
      </c>
      <c r="C31" s="51" t="s">
        <v>95</v>
      </c>
      <c r="D31" s="52"/>
      <c r="E31" s="313"/>
      <c r="F31" s="313"/>
      <c r="G31" s="311">
        <f t="shared" si="0"/>
        <v>0</v>
      </c>
      <c r="H31" s="310"/>
      <c r="I31" s="309">
        <f t="shared" si="2"/>
        <v>0</v>
      </c>
      <c r="J31" s="311">
        <f t="shared" si="3"/>
        <v>0</v>
      </c>
      <c r="K31" s="311">
        <f t="shared" si="1"/>
        <v>0</v>
      </c>
    </row>
    <row r="32" spans="2:11" s="49" customFormat="1" ht="16.5" customHeight="1">
      <c r="B32" s="50">
        <v>23</v>
      </c>
      <c r="C32" s="51" t="s">
        <v>96</v>
      </c>
      <c r="D32" s="52"/>
      <c r="E32" s="313"/>
      <c r="F32" s="313"/>
      <c r="G32" s="311">
        <f t="shared" si="0"/>
        <v>0</v>
      </c>
      <c r="H32" s="310"/>
      <c r="I32" s="309">
        <f t="shared" si="2"/>
        <v>0</v>
      </c>
      <c r="J32" s="311">
        <f t="shared" si="3"/>
        <v>0</v>
      </c>
      <c r="K32" s="311">
        <f t="shared" si="1"/>
        <v>0</v>
      </c>
    </row>
    <row r="33" spans="2:11" s="49" customFormat="1" ht="16.5" customHeight="1">
      <c r="B33" s="50">
        <v>24</v>
      </c>
      <c r="C33" s="51" t="s">
        <v>97</v>
      </c>
      <c r="D33" s="52"/>
      <c r="E33" s="313"/>
      <c r="F33" s="313"/>
      <c r="G33" s="311">
        <f t="shared" si="0"/>
        <v>0</v>
      </c>
      <c r="H33" s="310"/>
      <c r="I33" s="309">
        <f t="shared" si="2"/>
        <v>0</v>
      </c>
      <c r="J33" s="311">
        <f t="shared" si="3"/>
        <v>0</v>
      </c>
      <c r="K33" s="311">
        <f t="shared" si="1"/>
        <v>0</v>
      </c>
    </row>
    <row r="34" spans="2:11" s="49" customFormat="1" ht="16.5" customHeight="1">
      <c r="B34" s="50">
        <v>25</v>
      </c>
      <c r="C34" s="51" t="s">
        <v>98</v>
      </c>
      <c r="D34" s="52"/>
      <c r="E34" s="313"/>
      <c r="F34" s="313"/>
      <c r="G34" s="311">
        <f t="shared" si="0"/>
        <v>0</v>
      </c>
      <c r="H34" s="310"/>
      <c r="I34" s="309">
        <f t="shared" si="2"/>
        <v>0</v>
      </c>
      <c r="J34" s="311">
        <f t="shared" si="3"/>
        <v>0</v>
      </c>
      <c r="K34" s="311">
        <f t="shared" si="1"/>
        <v>0</v>
      </c>
    </row>
    <row r="35" spans="2:11" s="49" customFormat="1" ht="16.5" customHeight="1">
      <c r="B35" s="50">
        <v>26</v>
      </c>
      <c r="C35" s="51" t="s">
        <v>99</v>
      </c>
      <c r="D35" s="52"/>
      <c r="E35" s="313"/>
      <c r="F35" s="313"/>
      <c r="G35" s="311">
        <f t="shared" si="0"/>
        <v>0</v>
      </c>
      <c r="H35" s="310"/>
      <c r="I35" s="309">
        <f t="shared" si="2"/>
        <v>0</v>
      </c>
      <c r="J35" s="311">
        <f t="shared" si="3"/>
        <v>0</v>
      </c>
      <c r="K35" s="311">
        <f t="shared" si="1"/>
        <v>0</v>
      </c>
    </row>
    <row r="36" spans="2:11" s="49" customFormat="1" ht="16.5" customHeight="1">
      <c r="B36" s="50">
        <v>27</v>
      </c>
      <c r="C36" s="51" t="s">
        <v>100</v>
      </c>
      <c r="D36" s="52"/>
      <c r="E36" s="313"/>
      <c r="F36" s="313"/>
      <c r="G36" s="311">
        <f t="shared" si="0"/>
        <v>0</v>
      </c>
      <c r="H36" s="310"/>
      <c r="I36" s="309">
        <f t="shared" si="2"/>
        <v>0</v>
      </c>
      <c r="J36" s="311">
        <f t="shared" si="3"/>
        <v>0</v>
      </c>
      <c r="K36" s="311">
        <f t="shared" si="1"/>
        <v>0</v>
      </c>
    </row>
    <row r="37" spans="2:11" s="49" customFormat="1" ht="16.5" customHeight="1">
      <c r="B37" s="50">
        <v>28</v>
      </c>
      <c r="C37" s="51" t="s">
        <v>101</v>
      </c>
      <c r="D37" s="52"/>
      <c r="E37" s="313"/>
      <c r="F37" s="313"/>
      <c r="G37" s="311">
        <f t="shared" si="0"/>
        <v>0</v>
      </c>
      <c r="H37" s="310"/>
      <c r="I37" s="309">
        <f t="shared" si="2"/>
        <v>0</v>
      </c>
      <c r="J37" s="311">
        <f t="shared" si="3"/>
        <v>0</v>
      </c>
      <c r="K37" s="311">
        <f t="shared" si="1"/>
        <v>0</v>
      </c>
    </row>
    <row r="38" spans="2:11" s="49" customFormat="1" ht="16.5" customHeight="1">
      <c r="B38" s="50">
        <v>29</v>
      </c>
      <c r="C38" s="51" t="s">
        <v>102</v>
      </c>
      <c r="D38" s="52"/>
      <c r="E38" s="313"/>
      <c r="F38" s="313"/>
      <c r="G38" s="311">
        <f t="shared" si="0"/>
        <v>0</v>
      </c>
      <c r="H38" s="310"/>
      <c r="I38" s="309">
        <f t="shared" si="2"/>
        <v>0</v>
      </c>
      <c r="J38" s="311">
        <f t="shared" si="3"/>
        <v>0</v>
      </c>
      <c r="K38" s="311">
        <f t="shared" si="1"/>
        <v>0</v>
      </c>
    </row>
    <row r="39" spans="2:11" s="49" customFormat="1" ht="16.5" customHeight="1">
      <c r="B39" s="50">
        <v>30</v>
      </c>
      <c r="C39" s="51" t="s">
        <v>103</v>
      </c>
      <c r="D39" s="52"/>
      <c r="E39" s="313"/>
      <c r="F39" s="313"/>
      <c r="G39" s="311">
        <f t="shared" si="0"/>
        <v>0</v>
      </c>
      <c r="H39" s="310"/>
      <c r="I39" s="309">
        <f t="shared" si="2"/>
        <v>0</v>
      </c>
      <c r="J39" s="311">
        <f t="shared" si="3"/>
        <v>0</v>
      </c>
      <c r="K39" s="311">
        <f t="shared" si="1"/>
        <v>0</v>
      </c>
    </row>
    <row r="40" spans="2:11" s="49" customFormat="1" ht="16.5" customHeight="1">
      <c r="B40" s="50">
        <v>31</v>
      </c>
      <c r="C40" s="51" t="s">
        <v>104</v>
      </c>
      <c r="D40" s="52"/>
      <c r="E40" s="313"/>
      <c r="F40" s="313"/>
      <c r="G40" s="311">
        <f t="shared" si="0"/>
        <v>0</v>
      </c>
      <c r="H40" s="310"/>
      <c r="I40" s="309">
        <f t="shared" si="2"/>
        <v>0</v>
      </c>
      <c r="J40" s="311">
        <f t="shared" si="3"/>
        <v>0</v>
      </c>
      <c r="K40" s="311">
        <f t="shared" si="1"/>
        <v>0</v>
      </c>
    </row>
    <row r="41" spans="2:11" s="49" customFormat="1" ht="16.5" customHeight="1">
      <c r="B41" s="50">
        <v>32</v>
      </c>
      <c r="C41" s="51" t="s">
        <v>105</v>
      </c>
      <c r="D41" s="52"/>
      <c r="E41" s="313"/>
      <c r="F41" s="313"/>
      <c r="G41" s="311">
        <f t="shared" si="0"/>
        <v>0</v>
      </c>
      <c r="H41" s="310"/>
      <c r="I41" s="309">
        <f t="shared" si="2"/>
        <v>0</v>
      </c>
      <c r="J41" s="311">
        <f t="shared" si="3"/>
        <v>0</v>
      </c>
      <c r="K41" s="311">
        <f t="shared" si="1"/>
        <v>0</v>
      </c>
    </row>
    <row r="42" spans="2:11" s="49" customFormat="1" ht="16.5" customHeight="1">
      <c r="B42" s="50">
        <v>33</v>
      </c>
      <c r="C42" s="51" t="s">
        <v>106</v>
      </c>
      <c r="D42" s="52"/>
      <c r="E42" s="313"/>
      <c r="F42" s="313"/>
      <c r="G42" s="311">
        <f t="shared" si="0"/>
        <v>0</v>
      </c>
      <c r="H42" s="310"/>
      <c r="I42" s="309">
        <f t="shared" si="2"/>
        <v>0</v>
      </c>
      <c r="J42" s="311">
        <f t="shared" si="3"/>
        <v>0</v>
      </c>
      <c r="K42" s="311">
        <f t="shared" si="1"/>
        <v>0</v>
      </c>
    </row>
    <row r="43" spans="2:11" s="49" customFormat="1" ht="16.5" customHeight="1">
      <c r="B43" s="50">
        <v>34</v>
      </c>
      <c r="C43" s="51" t="s">
        <v>107</v>
      </c>
      <c r="D43" s="52"/>
      <c r="E43" s="313"/>
      <c r="F43" s="313"/>
      <c r="G43" s="311">
        <f t="shared" si="0"/>
        <v>0</v>
      </c>
      <c r="H43" s="310"/>
      <c r="I43" s="309">
        <f t="shared" si="2"/>
        <v>0</v>
      </c>
      <c r="J43" s="311">
        <f t="shared" si="3"/>
        <v>0</v>
      </c>
      <c r="K43" s="311">
        <f t="shared" si="1"/>
        <v>0</v>
      </c>
    </row>
    <row r="44" spans="2:11" s="49" customFormat="1" ht="16.5" customHeight="1">
      <c r="B44" s="50">
        <v>35</v>
      </c>
      <c r="C44" s="51" t="s">
        <v>187</v>
      </c>
      <c r="D44" s="52"/>
      <c r="E44" s="313"/>
      <c r="F44" s="313"/>
      <c r="G44" s="311">
        <f t="shared" si="0"/>
        <v>0</v>
      </c>
      <c r="H44" s="310"/>
      <c r="I44" s="309">
        <f t="shared" si="2"/>
        <v>0</v>
      </c>
      <c r="J44" s="311">
        <f t="shared" si="3"/>
        <v>0</v>
      </c>
      <c r="K44" s="311">
        <f t="shared" si="1"/>
        <v>0</v>
      </c>
    </row>
    <row r="45" spans="2:11" s="49" customFormat="1" ht="16.5" customHeight="1">
      <c r="B45" s="50">
        <v>36</v>
      </c>
      <c r="C45" s="51" t="s">
        <v>108</v>
      </c>
      <c r="D45" s="52"/>
      <c r="E45" s="313"/>
      <c r="F45" s="313"/>
      <c r="G45" s="311">
        <f t="shared" si="0"/>
        <v>0</v>
      </c>
      <c r="H45" s="310"/>
      <c r="I45" s="309">
        <f t="shared" si="2"/>
        <v>0</v>
      </c>
      <c r="J45" s="311">
        <f t="shared" si="3"/>
        <v>0</v>
      </c>
      <c r="K45" s="311">
        <f t="shared" si="1"/>
        <v>0</v>
      </c>
    </row>
    <row r="46" spans="2:11" s="49" customFormat="1" ht="16.5" customHeight="1">
      <c r="B46" s="50">
        <v>37</v>
      </c>
      <c r="C46" s="51" t="s">
        <v>109</v>
      </c>
      <c r="D46" s="52"/>
      <c r="E46" s="313"/>
      <c r="F46" s="313"/>
      <c r="G46" s="311">
        <f t="shared" si="0"/>
        <v>0</v>
      </c>
      <c r="H46" s="310"/>
      <c r="I46" s="309">
        <f t="shared" si="2"/>
        <v>0</v>
      </c>
      <c r="J46" s="311">
        <f t="shared" si="3"/>
        <v>0</v>
      </c>
      <c r="K46" s="311">
        <f t="shared" si="1"/>
        <v>0</v>
      </c>
    </row>
    <row r="47" spans="2:11" s="49" customFormat="1" ht="16.5" customHeight="1">
      <c r="B47" s="50">
        <v>38</v>
      </c>
      <c r="C47" s="51" t="s">
        <v>110</v>
      </c>
      <c r="D47" s="52"/>
      <c r="E47" s="313"/>
      <c r="F47" s="313"/>
      <c r="G47" s="311">
        <f t="shared" si="0"/>
        <v>0</v>
      </c>
      <c r="H47" s="310"/>
      <c r="I47" s="309">
        <f t="shared" si="2"/>
        <v>0</v>
      </c>
      <c r="J47" s="311">
        <f t="shared" si="3"/>
        <v>0</v>
      </c>
      <c r="K47" s="311">
        <f t="shared" si="1"/>
        <v>0</v>
      </c>
    </row>
    <row r="48" spans="2:11" s="49" customFormat="1" ht="16.5" customHeight="1">
      <c r="B48" s="50">
        <v>39</v>
      </c>
      <c r="C48" s="51" t="s">
        <v>111</v>
      </c>
      <c r="D48" s="52"/>
      <c r="E48" s="313"/>
      <c r="F48" s="313"/>
      <c r="G48" s="311">
        <f t="shared" si="0"/>
        <v>0</v>
      </c>
      <c r="H48" s="310"/>
      <c r="I48" s="309">
        <f t="shared" si="2"/>
        <v>0</v>
      </c>
      <c r="J48" s="311">
        <f t="shared" si="3"/>
        <v>0</v>
      </c>
      <c r="K48" s="311">
        <f t="shared" si="1"/>
        <v>0</v>
      </c>
    </row>
    <row r="49" spans="2:11" s="49" customFormat="1" ht="16.5" customHeight="1">
      <c r="B49" s="50">
        <v>40</v>
      </c>
      <c r="C49" s="51" t="s">
        <v>188</v>
      </c>
      <c r="D49" s="52"/>
      <c r="E49" s="313"/>
      <c r="F49" s="313"/>
      <c r="G49" s="311">
        <f t="shared" si="0"/>
        <v>0</v>
      </c>
      <c r="H49" s="310"/>
      <c r="I49" s="309">
        <f t="shared" si="2"/>
        <v>0</v>
      </c>
      <c r="J49" s="311">
        <f t="shared" si="3"/>
        <v>0</v>
      </c>
      <c r="K49" s="311">
        <f t="shared" si="1"/>
        <v>0</v>
      </c>
    </row>
    <row r="50" spans="2:11" s="49" customFormat="1" ht="16.5" customHeight="1">
      <c r="B50" s="50">
        <v>41</v>
      </c>
      <c r="C50" s="51" t="s">
        <v>112</v>
      </c>
      <c r="D50" s="52"/>
      <c r="E50" s="313"/>
      <c r="F50" s="313"/>
      <c r="G50" s="311">
        <f t="shared" si="0"/>
        <v>0</v>
      </c>
      <c r="H50" s="310"/>
      <c r="I50" s="309">
        <f t="shared" si="2"/>
        <v>0</v>
      </c>
      <c r="J50" s="311">
        <f t="shared" si="3"/>
        <v>0</v>
      </c>
      <c r="K50" s="311">
        <f t="shared" si="1"/>
        <v>0</v>
      </c>
    </row>
    <row r="51" spans="2:11" s="49" customFormat="1" ht="16.5" customHeight="1">
      <c r="B51" s="50">
        <v>42</v>
      </c>
      <c r="C51" s="51" t="s">
        <v>113</v>
      </c>
      <c r="D51" s="52"/>
      <c r="E51" s="313"/>
      <c r="F51" s="313"/>
      <c r="G51" s="311">
        <f t="shared" si="0"/>
        <v>0</v>
      </c>
      <c r="H51" s="310"/>
      <c r="I51" s="309">
        <f t="shared" si="2"/>
        <v>0</v>
      </c>
      <c r="J51" s="311">
        <f t="shared" si="3"/>
        <v>0</v>
      </c>
      <c r="K51" s="311">
        <f t="shared" si="1"/>
        <v>0</v>
      </c>
    </row>
    <row r="52" spans="2:11" s="49" customFormat="1" ht="16.5" customHeight="1">
      <c r="B52" s="50">
        <v>43</v>
      </c>
      <c r="C52" s="51" t="s">
        <v>114</v>
      </c>
      <c r="D52" s="52"/>
      <c r="E52" s="313"/>
      <c r="F52" s="313"/>
      <c r="G52" s="311">
        <f t="shared" si="0"/>
        <v>0</v>
      </c>
      <c r="H52" s="310"/>
      <c r="I52" s="309">
        <f t="shared" si="2"/>
        <v>0</v>
      </c>
      <c r="J52" s="311">
        <f t="shared" si="3"/>
        <v>0</v>
      </c>
      <c r="K52" s="311">
        <f t="shared" si="1"/>
        <v>0</v>
      </c>
    </row>
    <row r="53" spans="2:11" s="49" customFormat="1" ht="16.5" customHeight="1">
      <c r="B53" s="50">
        <v>44</v>
      </c>
      <c r="C53" s="51" t="s">
        <v>115</v>
      </c>
      <c r="D53" s="52"/>
      <c r="E53" s="313"/>
      <c r="F53" s="313"/>
      <c r="G53" s="311">
        <f t="shared" si="0"/>
        <v>0</v>
      </c>
      <c r="H53" s="310"/>
      <c r="I53" s="309">
        <f t="shared" si="2"/>
        <v>0</v>
      </c>
      <c r="J53" s="311">
        <f t="shared" si="3"/>
        <v>0</v>
      </c>
      <c r="K53" s="311">
        <f t="shared" si="1"/>
        <v>0</v>
      </c>
    </row>
    <row r="54" spans="2:11" s="49" customFormat="1" ht="16.5" customHeight="1">
      <c r="B54" s="50">
        <v>45</v>
      </c>
      <c r="C54" s="51" t="s">
        <v>116</v>
      </c>
      <c r="D54" s="52"/>
      <c r="E54" s="313"/>
      <c r="F54" s="313"/>
      <c r="G54" s="311">
        <f t="shared" si="0"/>
        <v>0</v>
      </c>
      <c r="H54" s="310"/>
      <c r="I54" s="309">
        <f t="shared" si="2"/>
        <v>0</v>
      </c>
      <c r="J54" s="311">
        <f t="shared" si="3"/>
        <v>0</v>
      </c>
      <c r="K54" s="311">
        <f t="shared" si="1"/>
        <v>0</v>
      </c>
    </row>
    <row r="55" spans="2:11" s="49" customFormat="1" ht="16.5" customHeight="1">
      <c r="B55" s="50">
        <v>46</v>
      </c>
      <c r="C55" s="51" t="s">
        <v>117</v>
      </c>
      <c r="D55" s="52"/>
      <c r="E55" s="313"/>
      <c r="F55" s="313"/>
      <c r="G55" s="311">
        <f t="shared" si="0"/>
        <v>0</v>
      </c>
      <c r="H55" s="310"/>
      <c r="I55" s="309">
        <f t="shared" si="2"/>
        <v>0</v>
      </c>
      <c r="J55" s="311">
        <f t="shared" si="3"/>
        <v>0</v>
      </c>
      <c r="K55" s="311">
        <f t="shared" si="1"/>
        <v>0</v>
      </c>
    </row>
    <row r="56" spans="2:11" s="49" customFormat="1" ht="16.5" customHeight="1">
      <c r="B56" s="50">
        <v>47</v>
      </c>
      <c r="C56" s="51" t="s">
        <v>118</v>
      </c>
      <c r="D56" s="52"/>
      <c r="E56" s="313"/>
      <c r="F56" s="313"/>
      <c r="G56" s="311">
        <f t="shared" si="0"/>
        <v>0</v>
      </c>
      <c r="H56" s="310"/>
      <c r="I56" s="309">
        <f t="shared" si="2"/>
        <v>0</v>
      </c>
      <c r="J56" s="311">
        <f t="shared" si="3"/>
        <v>0</v>
      </c>
      <c r="K56" s="311">
        <f t="shared" si="1"/>
        <v>0</v>
      </c>
    </row>
    <row r="57" spans="2:11" s="49" customFormat="1" ht="16.5" customHeight="1">
      <c r="B57" s="50">
        <v>48</v>
      </c>
      <c r="C57" s="51" t="s">
        <v>119</v>
      </c>
      <c r="D57" s="52"/>
      <c r="E57" s="313"/>
      <c r="F57" s="313"/>
      <c r="G57" s="311">
        <f t="shared" si="0"/>
        <v>0</v>
      </c>
      <c r="H57" s="310"/>
      <c r="I57" s="309">
        <f t="shared" si="2"/>
        <v>0</v>
      </c>
      <c r="J57" s="311">
        <f t="shared" si="3"/>
        <v>0</v>
      </c>
      <c r="K57" s="311">
        <f t="shared" si="1"/>
        <v>0</v>
      </c>
    </row>
    <row r="58" spans="2:11" s="49" customFormat="1" ht="16.5" customHeight="1">
      <c r="B58" s="50">
        <v>49</v>
      </c>
      <c r="C58" s="51" t="s">
        <v>120</v>
      </c>
      <c r="D58" s="52"/>
      <c r="E58" s="313"/>
      <c r="F58" s="313"/>
      <c r="G58" s="311">
        <f t="shared" si="0"/>
        <v>0</v>
      </c>
      <c r="H58" s="310"/>
      <c r="I58" s="309">
        <f t="shared" si="2"/>
        <v>0</v>
      </c>
      <c r="J58" s="311">
        <f t="shared" si="3"/>
        <v>0</v>
      </c>
      <c r="K58" s="311">
        <f t="shared" si="1"/>
        <v>0</v>
      </c>
    </row>
    <row r="59" spans="2:11" s="49" customFormat="1" ht="16.5" customHeight="1">
      <c r="B59" s="50">
        <v>50</v>
      </c>
      <c r="C59" s="51" t="s">
        <v>121</v>
      </c>
      <c r="D59" s="52"/>
      <c r="E59" s="313"/>
      <c r="F59" s="313"/>
      <c r="G59" s="311">
        <f t="shared" si="0"/>
        <v>0</v>
      </c>
      <c r="H59" s="310"/>
      <c r="I59" s="309">
        <f t="shared" si="2"/>
        <v>0</v>
      </c>
      <c r="J59" s="311">
        <f t="shared" si="3"/>
        <v>0</v>
      </c>
      <c r="K59" s="311">
        <f t="shared" si="1"/>
        <v>0</v>
      </c>
    </row>
    <row r="60" spans="2:11" s="49" customFormat="1" ht="16.5" customHeight="1">
      <c r="B60" s="50">
        <v>51</v>
      </c>
      <c r="C60" s="51" t="s">
        <v>122</v>
      </c>
      <c r="D60" s="52"/>
      <c r="E60" s="313"/>
      <c r="F60" s="52"/>
      <c r="G60" s="311">
        <f t="shared" si="0"/>
        <v>0</v>
      </c>
      <c r="H60" s="310"/>
      <c r="I60" s="309">
        <f t="shared" si="2"/>
        <v>0</v>
      </c>
      <c r="J60" s="311">
        <f t="shared" si="3"/>
        <v>0</v>
      </c>
      <c r="K60" s="311">
        <f t="shared" si="1"/>
        <v>0</v>
      </c>
    </row>
    <row r="61" spans="2:11" s="49" customFormat="1" ht="16.5" customHeight="1">
      <c r="B61" s="50">
        <v>52</v>
      </c>
      <c r="C61" s="51" t="s">
        <v>123</v>
      </c>
      <c r="D61" s="52"/>
      <c r="E61" s="313"/>
      <c r="F61" s="313"/>
      <c r="G61" s="311">
        <f t="shared" si="0"/>
        <v>0</v>
      </c>
      <c r="H61" s="310"/>
      <c r="I61" s="309">
        <f t="shared" si="2"/>
        <v>0</v>
      </c>
      <c r="J61" s="311">
        <f t="shared" si="3"/>
        <v>0</v>
      </c>
      <c r="K61" s="311">
        <f t="shared" si="1"/>
        <v>0</v>
      </c>
    </row>
    <row r="62" spans="2:11" s="49" customFormat="1" ht="16.5" customHeight="1">
      <c r="B62" s="50">
        <v>53</v>
      </c>
      <c r="C62" s="51" t="s">
        <v>124</v>
      </c>
      <c r="D62" s="52"/>
      <c r="E62" s="313"/>
      <c r="F62" s="313"/>
      <c r="G62" s="311">
        <f t="shared" si="0"/>
        <v>0</v>
      </c>
      <c r="H62" s="310"/>
      <c r="I62" s="309">
        <f t="shared" si="2"/>
        <v>0</v>
      </c>
      <c r="J62" s="311">
        <f t="shared" si="3"/>
        <v>0</v>
      </c>
      <c r="K62" s="311">
        <f t="shared" si="1"/>
        <v>0</v>
      </c>
    </row>
    <row r="63" spans="2:11" s="49" customFormat="1" ht="16.5" customHeight="1">
      <c r="B63" s="50">
        <v>54</v>
      </c>
      <c r="C63" s="51" t="s">
        <v>125</v>
      </c>
      <c r="D63" s="52"/>
      <c r="E63" s="313"/>
      <c r="F63" s="313"/>
      <c r="G63" s="311">
        <f t="shared" si="0"/>
        <v>0</v>
      </c>
      <c r="H63" s="310"/>
      <c r="I63" s="309">
        <f t="shared" si="2"/>
        <v>0</v>
      </c>
      <c r="J63" s="311">
        <f t="shared" si="3"/>
        <v>0</v>
      </c>
      <c r="K63" s="311">
        <f t="shared" si="1"/>
        <v>0</v>
      </c>
    </row>
    <row r="64" spans="2:11" s="49" customFormat="1" ht="16.5" customHeight="1">
      <c r="B64" s="50">
        <v>55</v>
      </c>
      <c r="C64" s="51" t="s">
        <v>126</v>
      </c>
      <c r="D64" s="52"/>
      <c r="E64" s="313"/>
      <c r="F64" s="313"/>
      <c r="G64" s="311">
        <f t="shared" si="0"/>
        <v>0</v>
      </c>
      <c r="H64" s="310"/>
      <c r="I64" s="309">
        <f t="shared" si="2"/>
        <v>0</v>
      </c>
      <c r="J64" s="311">
        <f t="shared" si="3"/>
        <v>0</v>
      </c>
      <c r="K64" s="311">
        <f t="shared" si="1"/>
        <v>0</v>
      </c>
    </row>
    <row r="65" spans="2:11" s="49" customFormat="1" ht="16.5" customHeight="1">
      <c r="B65" s="50">
        <v>56</v>
      </c>
      <c r="C65" s="51" t="s">
        <v>127</v>
      </c>
      <c r="D65" s="52"/>
      <c r="E65" s="313"/>
      <c r="F65" s="313"/>
      <c r="G65" s="311">
        <f t="shared" si="0"/>
        <v>0</v>
      </c>
      <c r="H65" s="310"/>
      <c r="I65" s="309">
        <f t="shared" si="2"/>
        <v>0</v>
      </c>
      <c r="J65" s="311">
        <f t="shared" si="3"/>
        <v>0</v>
      </c>
      <c r="K65" s="311">
        <f t="shared" si="1"/>
        <v>0</v>
      </c>
    </row>
    <row r="66" spans="2:11" s="49" customFormat="1" ht="16.5" customHeight="1">
      <c r="B66" s="50">
        <v>57</v>
      </c>
      <c r="C66" s="51" t="s">
        <v>128</v>
      </c>
      <c r="D66" s="52"/>
      <c r="E66" s="313"/>
      <c r="F66" s="313"/>
      <c r="G66" s="311">
        <f t="shared" si="0"/>
        <v>0</v>
      </c>
      <c r="H66" s="310"/>
      <c r="I66" s="309">
        <f t="shared" si="2"/>
        <v>0</v>
      </c>
      <c r="J66" s="311">
        <f t="shared" si="3"/>
        <v>0</v>
      </c>
      <c r="K66" s="311">
        <f t="shared" si="1"/>
        <v>0</v>
      </c>
    </row>
    <row r="67" spans="2:11" s="49" customFormat="1" ht="16.5" customHeight="1">
      <c r="B67" s="50">
        <v>58</v>
      </c>
      <c r="C67" s="51" t="s">
        <v>129</v>
      </c>
      <c r="D67" s="52"/>
      <c r="E67" s="313"/>
      <c r="F67" s="313"/>
      <c r="G67" s="311">
        <f t="shared" si="0"/>
        <v>0</v>
      </c>
      <c r="H67" s="310"/>
      <c r="I67" s="309">
        <f t="shared" si="2"/>
        <v>0</v>
      </c>
      <c r="J67" s="311">
        <f t="shared" si="3"/>
        <v>0</v>
      </c>
      <c r="K67" s="311">
        <f t="shared" si="1"/>
        <v>0</v>
      </c>
    </row>
    <row r="68" spans="2:11" s="49" customFormat="1" ht="16.5" customHeight="1">
      <c r="B68" s="50">
        <v>59</v>
      </c>
      <c r="C68" s="51" t="s">
        <v>130</v>
      </c>
      <c r="D68" s="52"/>
      <c r="E68" s="313"/>
      <c r="F68" s="313"/>
      <c r="G68" s="311">
        <f t="shared" si="0"/>
        <v>0</v>
      </c>
      <c r="H68" s="310"/>
      <c r="I68" s="309">
        <f t="shared" si="2"/>
        <v>0</v>
      </c>
      <c r="J68" s="311">
        <f t="shared" si="3"/>
        <v>0</v>
      </c>
      <c r="K68" s="311">
        <f t="shared" si="1"/>
        <v>0</v>
      </c>
    </row>
    <row r="69" spans="2:11" s="49" customFormat="1" ht="16.5" customHeight="1">
      <c r="B69" s="50">
        <v>60</v>
      </c>
      <c r="C69" s="51" t="s">
        <v>131</v>
      </c>
      <c r="D69" s="52"/>
      <c r="E69" s="313"/>
      <c r="F69" s="313"/>
      <c r="G69" s="311">
        <f t="shared" si="0"/>
        <v>0</v>
      </c>
      <c r="H69" s="310"/>
      <c r="I69" s="309">
        <f t="shared" si="2"/>
        <v>0</v>
      </c>
      <c r="J69" s="311">
        <f t="shared" si="3"/>
        <v>0</v>
      </c>
      <c r="K69" s="311">
        <f t="shared" si="1"/>
        <v>0</v>
      </c>
    </row>
    <row r="70" spans="2:11" s="49" customFormat="1" ht="16.5" customHeight="1">
      <c r="B70" s="50">
        <v>61</v>
      </c>
      <c r="C70" s="51" t="s">
        <v>132</v>
      </c>
      <c r="D70" s="52"/>
      <c r="E70" s="313"/>
      <c r="F70" s="313"/>
      <c r="G70" s="311">
        <f t="shared" si="0"/>
        <v>0</v>
      </c>
      <c r="H70" s="310"/>
      <c r="I70" s="309">
        <f t="shared" si="2"/>
        <v>0</v>
      </c>
      <c r="J70" s="311">
        <f t="shared" si="3"/>
        <v>0</v>
      </c>
      <c r="K70" s="311">
        <f t="shared" si="1"/>
        <v>0</v>
      </c>
    </row>
    <row r="71" spans="2:11" s="49" customFormat="1" ht="16.5" customHeight="1">
      <c r="B71" s="50">
        <v>62</v>
      </c>
      <c r="C71" s="51" t="s">
        <v>133</v>
      </c>
      <c r="D71" s="52"/>
      <c r="E71" s="313"/>
      <c r="F71" s="313"/>
      <c r="G71" s="311">
        <f t="shared" si="0"/>
        <v>0</v>
      </c>
      <c r="H71" s="310"/>
      <c r="I71" s="309">
        <f t="shared" si="2"/>
        <v>0</v>
      </c>
      <c r="J71" s="311">
        <f t="shared" si="3"/>
        <v>0</v>
      </c>
      <c r="K71" s="311">
        <f t="shared" si="1"/>
        <v>0</v>
      </c>
    </row>
    <row r="72" spans="2:11" s="49" customFormat="1" ht="16.5" customHeight="1">
      <c r="B72" s="50">
        <v>63</v>
      </c>
      <c r="C72" s="51" t="s">
        <v>134</v>
      </c>
      <c r="D72" s="52"/>
      <c r="E72" s="313"/>
      <c r="F72" s="313"/>
      <c r="G72" s="311">
        <f t="shared" si="0"/>
        <v>0</v>
      </c>
      <c r="H72" s="310"/>
      <c r="I72" s="309">
        <f t="shared" si="2"/>
        <v>0</v>
      </c>
      <c r="J72" s="311">
        <f t="shared" si="3"/>
        <v>0</v>
      </c>
      <c r="K72" s="311">
        <f t="shared" si="1"/>
        <v>0</v>
      </c>
    </row>
    <row r="73" spans="2:11" s="49" customFormat="1" ht="16.5" customHeight="1">
      <c r="B73" s="50">
        <v>64</v>
      </c>
      <c r="C73" s="51" t="s">
        <v>135</v>
      </c>
      <c r="D73" s="52"/>
      <c r="E73" s="313"/>
      <c r="F73" s="313"/>
      <c r="G73" s="311">
        <f t="shared" si="0"/>
        <v>0</v>
      </c>
      <c r="H73" s="310"/>
      <c r="I73" s="309">
        <f t="shared" si="2"/>
        <v>0</v>
      </c>
      <c r="J73" s="311">
        <f t="shared" si="3"/>
        <v>0</v>
      </c>
      <c r="K73" s="311">
        <f t="shared" si="1"/>
        <v>0</v>
      </c>
    </row>
    <row r="74" spans="2:11" s="49" customFormat="1" ht="16.5" customHeight="1">
      <c r="B74" s="50">
        <v>65</v>
      </c>
      <c r="C74" s="51" t="s">
        <v>136</v>
      </c>
      <c r="D74" s="52"/>
      <c r="E74" s="313"/>
      <c r="F74" s="313"/>
      <c r="G74" s="311">
        <f t="shared" si="0"/>
        <v>0</v>
      </c>
      <c r="H74" s="310"/>
      <c r="I74" s="309">
        <f t="shared" si="2"/>
        <v>0</v>
      </c>
      <c r="J74" s="311">
        <f t="shared" si="3"/>
        <v>0</v>
      </c>
      <c r="K74" s="311">
        <f t="shared" si="1"/>
        <v>0</v>
      </c>
    </row>
    <row r="75" spans="2:11" s="49" customFormat="1" ht="16.5" customHeight="1">
      <c r="B75" s="50">
        <v>66</v>
      </c>
      <c r="C75" s="51" t="s">
        <v>189</v>
      </c>
      <c r="D75" s="52"/>
      <c r="E75" s="313"/>
      <c r="F75" s="313"/>
      <c r="G75" s="311">
        <f t="shared" si="0"/>
        <v>0</v>
      </c>
      <c r="H75" s="310"/>
      <c r="I75" s="309">
        <f t="shared" si="2"/>
        <v>0</v>
      </c>
      <c r="J75" s="311">
        <f t="shared" si="3"/>
        <v>0</v>
      </c>
      <c r="K75" s="311">
        <f t="shared" si="1"/>
        <v>0</v>
      </c>
    </row>
    <row r="76" spans="2:11" s="49" customFormat="1" ht="16.5" customHeight="1">
      <c r="B76" s="50">
        <v>67</v>
      </c>
      <c r="C76" s="51" t="s">
        <v>137</v>
      </c>
      <c r="D76" s="52"/>
      <c r="E76" s="313"/>
      <c r="F76" s="313"/>
      <c r="G76" s="311">
        <f t="shared" ref="G76:G123" si="4">SUM(D76:F76)</f>
        <v>0</v>
      </c>
      <c r="H76" s="310"/>
      <c r="I76" s="309">
        <f t="shared" si="2"/>
        <v>0</v>
      </c>
      <c r="J76" s="311">
        <f t="shared" si="3"/>
        <v>0</v>
      </c>
      <c r="K76" s="311">
        <f t="shared" ref="K76:K123" si="5">SUM(I76:J76)</f>
        <v>0</v>
      </c>
    </row>
    <row r="77" spans="2:11" s="49" customFormat="1" ht="16.5" customHeight="1">
      <c r="B77" s="50">
        <v>68</v>
      </c>
      <c r="C77" s="51" t="s">
        <v>138</v>
      </c>
      <c r="D77" s="52"/>
      <c r="E77" s="313"/>
      <c r="F77" s="313"/>
      <c r="G77" s="311">
        <f t="shared" si="4"/>
        <v>0</v>
      </c>
      <c r="H77" s="310"/>
      <c r="I77" s="309">
        <f t="shared" si="2"/>
        <v>0</v>
      </c>
      <c r="J77" s="311">
        <f t="shared" si="3"/>
        <v>0</v>
      </c>
      <c r="K77" s="311">
        <f t="shared" si="5"/>
        <v>0</v>
      </c>
    </row>
    <row r="78" spans="2:11" s="49" customFormat="1" ht="16.5" customHeight="1">
      <c r="B78" s="50">
        <v>69</v>
      </c>
      <c r="C78" s="51" t="s">
        <v>139</v>
      </c>
      <c r="D78" s="52"/>
      <c r="E78" s="313"/>
      <c r="F78" s="313"/>
      <c r="G78" s="311">
        <f t="shared" si="4"/>
        <v>0</v>
      </c>
      <c r="H78" s="310"/>
      <c r="I78" s="309">
        <f t="shared" ref="I78:I123" si="6">SUM(G78:H78)</f>
        <v>0</v>
      </c>
      <c r="J78" s="311">
        <f t="shared" ref="J78:J123" si="7">ROUNDDOWN(I78*0.1,0)</f>
        <v>0</v>
      </c>
      <c r="K78" s="311">
        <f t="shared" si="5"/>
        <v>0</v>
      </c>
    </row>
    <row r="79" spans="2:11" s="49" customFormat="1" ht="16.5" customHeight="1">
      <c r="B79" s="50">
        <v>70</v>
      </c>
      <c r="C79" s="51" t="s">
        <v>190</v>
      </c>
      <c r="D79" s="52"/>
      <c r="E79" s="313"/>
      <c r="F79" s="313"/>
      <c r="G79" s="311">
        <f t="shared" si="4"/>
        <v>0</v>
      </c>
      <c r="H79" s="310"/>
      <c r="I79" s="309">
        <f t="shared" si="6"/>
        <v>0</v>
      </c>
      <c r="J79" s="311">
        <f t="shared" si="7"/>
        <v>0</v>
      </c>
      <c r="K79" s="311">
        <f t="shared" si="5"/>
        <v>0</v>
      </c>
    </row>
    <row r="80" spans="2:11" s="49" customFormat="1" ht="16.5" customHeight="1">
      <c r="B80" s="50">
        <v>71</v>
      </c>
      <c r="C80" s="51" t="s">
        <v>191</v>
      </c>
      <c r="D80" s="52"/>
      <c r="E80" s="313"/>
      <c r="F80" s="313"/>
      <c r="G80" s="311">
        <f t="shared" si="4"/>
        <v>0</v>
      </c>
      <c r="H80" s="310"/>
      <c r="I80" s="309">
        <f t="shared" si="6"/>
        <v>0</v>
      </c>
      <c r="J80" s="311">
        <f t="shared" si="7"/>
        <v>0</v>
      </c>
      <c r="K80" s="311">
        <f t="shared" si="5"/>
        <v>0</v>
      </c>
    </row>
    <row r="81" spans="2:11" s="49" customFormat="1" ht="16.5" customHeight="1">
      <c r="B81" s="50">
        <v>72</v>
      </c>
      <c r="C81" s="51" t="s">
        <v>140</v>
      </c>
      <c r="D81" s="52"/>
      <c r="E81" s="313"/>
      <c r="F81" s="52"/>
      <c r="G81" s="311">
        <f t="shared" si="4"/>
        <v>0</v>
      </c>
      <c r="H81" s="310"/>
      <c r="I81" s="309">
        <f t="shared" si="6"/>
        <v>0</v>
      </c>
      <c r="J81" s="311">
        <f t="shared" si="7"/>
        <v>0</v>
      </c>
      <c r="K81" s="311">
        <f t="shared" si="5"/>
        <v>0</v>
      </c>
    </row>
    <row r="82" spans="2:11" s="49" customFormat="1" ht="16.5" customHeight="1">
      <c r="B82" s="50">
        <v>73</v>
      </c>
      <c r="C82" s="51" t="s">
        <v>192</v>
      </c>
      <c r="D82" s="52"/>
      <c r="E82" s="313"/>
      <c r="F82" s="313"/>
      <c r="G82" s="311">
        <f t="shared" si="4"/>
        <v>0</v>
      </c>
      <c r="H82" s="310"/>
      <c r="I82" s="309">
        <f t="shared" si="6"/>
        <v>0</v>
      </c>
      <c r="J82" s="311">
        <f t="shared" si="7"/>
        <v>0</v>
      </c>
      <c r="K82" s="311">
        <f t="shared" si="5"/>
        <v>0</v>
      </c>
    </row>
    <row r="83" spans="2:11" s="49" customFormat="1" ht="16.5" customHeight="1">
      <c r="B83" s="50">
        <v>74</v>
      </c>
      <c r="C83" s="51" t="s">
        <v>193</v>
      </c>
      <c r="D83" s="52"/>
      <c r="E83" s="313"/>
      <c r="F83" s="313"/>
      <c r="G83" s="311">
        <f t="shared" si="4"/>
        <v>0</v>
      </c>
      <c r="H83" s="310"/>
      <c r="I83" s="309">
        <f t="shared" si="6"/>
        <v>0</v>
      </c>
      <c r="J83" s="311">
        <f t="shared" si="7"/>
        <v>0</v>
      </c>
      <c r="K83" s="311">
        <f t="shared" si="5"/>
        <v>0</v>
      </c>
    </row>
    <row r="84" spans="2:11" s="49" customFormat="1" ht="16.5" customHeight="1">
      <c r="B84" s="50">
        <v>75</v>
      </c>
      <c r="C84" s="51" t="s">
        <v>141</v>
      </c>
      <c r="D84" s="52"/>
      <c r="E84" s="313"/>
      <c r="F84" s="313"/>
      <c r="G84" s="311">
        <f t="shared" si="4"/>
        <v>0</v>
      </c>
      <c r="H84" s="310"/>
      <c r="I84" s="309">
        <f t="shared" si="6"/>
        <v>0</v>
      </c>
      <c r="J84" s="311">
        <f t="shared" si="7"/>
        <v>0</v>
      </c>
      <c r="K84" s="311">
        <f t="shared" si="5"/>
        <v>0</v>
      </c>
    </row>
    <row r="85" spans="2:11" s="49" customFormat="1" ht="16.5" customHeight="1">
      <c r="B85" s="50">
        <v>76</v>
      </c>
      <c r="C85" s="51" t="s">
        <v>142</v>
      </c>
      <c r="D85" s="52"/>
      <c r="E85" s="313"/>
      <c r="F85" s="313"/>
      <c r="G85" s="311">
        <f t="shared" si="4"/>
        <v>0</v>
      </c>
      <c r="H85" s="310"/>
      <c r="I85" s="309">
        <f t="shared" si="6"/>
        <v>0</v>
      </c>
      <c r="J85" s="311">
        <f t="shared" si="7"/>
        <v>0</v>
      </c>
      <c r="K85" s="311">
        <f t="shared" si="5"/>
        <v>0</v>
      </c>
    </row>
    <row r="86" spans="2:11" s="49" customFormat="1" ht="16.5" customHeight="1">
      <c r="B86" s="50">
        <v>77</v>
      </c>
      <c r="C86" s="51" t="s">
        <v>143</v>
      </c>
      <c r="D86" s="52"/>
      <c r="E86" s="313"/>
      <c r="F86" s="313"/>
      <c r="G86" s="311">
        <f t="shared" si="4"/>
        <v>0</v>
      </c>
      <c r="H86" s="310"/>
      <c r="I86" s="309">
        <f t="shared" si="6"/>
        <v>0</v>
      </c>
      <c r="J86" s="311">
        <f t="shared" si="7"/>
        <v>0</v>
      </c>
      <c r="K86" s="311">
        <f t="shared" si="5"/>
        <v>0</v>
      </c>
    </row>
    <row r="87" spans="2:11" s="49" customFormat="1" ht="16.5" customHeight="1">
      <c r="B87" s="50">
        <v>78</v>
      </c>
      <c r="C87" s="51" t="s">
        <v>144</v>
      </c>
      <c r="D87" s="52"/>
      <c r="E87" s="313"/>
      <c r="F87" s="52"/>
      <c r="G87" s="311">
        <f t="shared" si="4"/>
        <v>0</v>
      </c>
      <c r="H87" s="310"/>
      <c r="I87" s="309">
        <f t="shared" si="6"/>
        <v>0</v>
      </c>
      <c r="J87" s="311">
        <f t="shared" si="7"/>
        <v>0</v>
      </c>
      <c r="K87" s="311">
        <f t="shared" si="5"/>
        <v>0</v>
      </c>
    </row>
    <row r="88" spans="2:11" s="49" customFormat="1" ht="16.5" customHeight="1">
      <c r="B88" s="50">
        <v>79</v>
      </c>
      <c r="C88" s="51" t="s">
        <v>194</v>
      </c>
      <c r="D88" s="52"/>
      <c r="E88" s="313"/>
      <c r="F88" s="313"/>
      <c r="G88" s="311">
        <f t="shared" si="4"/>
        <v>0</v>
      </c>
      <c r="H88" s="310"/>
      <c r="I88" s="309">
        <f t="shared" si="6"/>
        <v>0</v>
      </c>
      <c r="J88" s="311">
        <f t="shared" si="7"/>
        <v>0</v>
      </c>
      <c r="K88" s="311">
        <f t="shared" si="5"/>
        <v>0</v>
      </c>
    </row>
    <row r="89" spans="2:11" s="49" customFormat="1" ht="16.5" customHeight="1">
      <c r="B89" s="50">
        <v>80</v>
      </c>
      <c r="C89" s="51" t="s">
        <v>145</v>
      </c>
      <c r="D89" s="52"/>
      <c r="E89" s="313"/>
      <c r="F89" s="313"/>
      <c r="G89" s="311">
        <f t="shared" si="4"/>
        <v>0</v>
      </c>
      <c r="H89" s="310"/>
      <c r="I89" s="309">
        <f t="shared" si="6"/>
        <v>0</v>
      </c>
      <c r="J89" s="311">
        <f t="shared" si="7"/>
        <v>0</v>
      </c>
      <c r="K89" s="311">
        <f t="shared" si="5"/>
        <v>0</v>
      </c>
    </row>
    <row r="90" spans="2:11" s="49" customFormat="1" ht="16.5" customHeight="1">
      <c r="B90" s="50">
        <v>81</v>
      </c>
      <c r="C90" s="51" t="s">
        <v>146</v>
      </c>
      <c r="D90" s="52"/>
      <c r="E90" s="313"/>
      <c r="F90" s="313"/>
      <c r="G90" s="311">
        <f t="shared" si="4"/>
        <v>0</v>
      </c>
      <c r="H90" s="310"/>
      <c r="I90" s="309">
        <f t="shared" si="6"/>
        <v>0</v>
      </c>
      <c r="J90" s="311">
        <f t="shared" si="7"/>
        <v>0</v>
      </c>
      <c r="K90" s="311">
        <f t="shared" si="5"/>
        <v>0</v>
      </c>
    </row>
    <row r="91" spans="2:11" s="49" customFormat="1" ht="16.5" customHeight="1">
      <c r="B91" s="50">
        <v>82</v>
      </c>
      <c r="C91" s="51" t="s">
        <v>147</v>
      </c>
      <c r="D91" s="52"/>
      <c r="E91" s="313"/>
      <c r="F91" s="313"/>
      <c r="G91" s="311">
        <f t="shared" si="4"/>
        <v>0</v>
      </c>
      <c r="H91" s="310"/>
      <c r="I91" s="309">
        <f t="shared" si="6"/>
        <v>0</v>
      </c>
      <c r="J91" s="311">
        <f t="shared" si="7"/>
        <v>0</v>
      </c>
      <c r="K91" s="311">
        <f t="shared" si="5"/>
        <v>0</v>
      </c>
    </row>
    <row r="92" spans="2:11" s="49" customFormat="1" ht="16.5" customHeight="1">
      <c r="B92" s="50">
        <v>83</v>
      </c>
      <c r="C92" s="51" t="s">
        <v>148</v>
      </c>
      <c r="D92" s="52"/>
      <c r="E92" s="313"/>
      <c r="F92" s="313"/>
      <c r="G92" s="311">
        <f t="shared" si="4"/>
        <v>0</v>
      </c>
      <c r="H92" s="310"/>
      <c r="I92" s="309">
        <f t="shared" si="6"/>
        <v>0</v>
      </c>
      <c r="J92" s="311">
        <f t="shared" si="7"/>
        <v>0</v>
      </c>
      <c r="K92" s="311">
        <f t="shared" si="5"/>
        <v>0</v>
      </c>
    </row>
    <row r="93" spans="2:11" s="49" customFormat="1" ht="16.5" customHeight="1">
      <c r="B93" s="50">
        <v>84</v>
      </c>
      <c r="C93" s="51" t="s">
        <v>149</v>
      </c>
      <c r="D93" s="52"/>
      <c r="E93" s="52"/>
      <c r="F93" s="313"/>
      <c r="G93" s="311">
        <f t="shared" si="4"/>
        <v>0</v>
      </c>
      <c r="H93" s="310"/>
      <c r="I93" s="309">
        <f t="shared" si="6"/>
        <v>0</v>
      </c>
      <c r="J93" s="311">
        <f t="shared" si="7"/>
        <v>0</v>
      </c>
      <c r="K93" s="311">
        <f t="shared" si="5"/>
        <v>0</v>
      </c>
    </row>
    <row r="94" spans="2:11" s="49" customFormat="1" ht="16.5" customHeight="1">
      <c r="B94" s="50">
        <v>85</v>
      </c>
      <c r="C94" s="51" t="s">
        <v>150</v>
      </c>
      <c r="D94" s="52"/>
      <c r="E94" s="52"/>
      <c r="F94" s="313"/>
      <c r="G94" s="311">
        <f t="shared" si="4"/>
        <v>0</v>
      </c>
      <c r="H94" s="310"/>
      <c r="I94" s="309">
        <f t="shared" si="6"/>
        <v>0</v>
      </c>
      <c r="J94" s="311">
        <f t="shared" si="7"/>
        <v>0</v>
      </c>
      <c r="K94" s="311">
        <f t="shared" si="5"/>
        <v>0</v>
      </c>
    </row>
    <row r="95" spans="2:11" s="49" customFormat="1" ht="16.5" customHeight="1">
      <c r="B95" s="50">
        <v>86</v>
      </c>
      <c r="C95" s="51" t="s">
        <v>151</v>
      </c>
      <c r="D95" s="52"/>
      <c r="E95" s="52"/>
      <c r="F95" s="313"/>
      <c r="G95" s="311">
        <f t="shared" si="4"/>
        <v>0</v>
      </c>
      <c r="H95" s="310"/>
      <c r="I95" s="309">
        <f t="shared" si="6"/>
        <v>0</v>
      </c>
      <c r="J95" s="311">
        <f t="shared" si="7"/>
        <v>0</v>
      </c>
      <c r="K95" s="311">
        <f t="shared" si="5"/>
        <v>0</v>
      </c>
    </row>
    <row r="96" spans="2:11" s="49" customFormat="1" ht="16.5" customHeight="1">
      <c r="B96" s="50">
        <v>87</v>
      </c>
      <c r="C96" s="51" t="s">
        <v>152</v>
      </c>
      <c r="D96" s="52"/>
      <c r="E96" s="313"/>
      <c r="F96" s="313"/>
      <c r="G96" s="311">
        <f t="shared" si="4"/>
        <v>0</v>
      </c>
      <c r="H96" s="310"/>
      <c r="I96" s="309">
        <f t="shared" si="6"/>
        <v>0</v>
      </c>
      <c r="J96" s="311">
        <f t="shared" si="7"/>
        <v>0</v>
      </c>
      <c r="K96" s="311">
        <f t="shared" si="5"/>
        <v>0</v>
      </c>
    </row>
    <row r="97" spans="2:11" s="49" customFormat="1" ht="16.5" customHeight="1">
      <c r="B97" s="50">
        <v>88</v>
      </c>
      <c r="C97" s="51" t="s">
        <v>153</v>
      </c>
      <c r="D97" s="52"/>
      <c r="E97" s="313"/>
      <c r="F97" s="313"/>
      <c r="G97" s="311">
        <f t="shared" si="4"/>
        <v>0</v>
      </c>
      <c r="H97" s="310"/>
      <c r="I97" s="309">
        <f t="shared" si="6"/>
        <v>0</v>
      </c>
      <c r="J97" s="311">
        <f t="shared" si="7"/>
        <v>0</v>
      </c>
      <c r="K97" s="311">
        <f t="shared" si="5"/>
        <v>0</v>
      </c>
    </row>
    <row r="98" spans="2:11" s="49" customFormat="1" ht="16.5" customHeight="1">
      <c r="B98" s="50">
        <v>89</v>
      </c>
      <c r="C98" s="51" t="s">
        <v>154</v>
      </c>
      <c r="D98" s="313"/>
      <c r="E98" s="52"/>
      <c r="F98" s="313"/>
      <c r="G98" s="311">
        <f t="shared" si="4"/>
        <v>0</v>
      </c>
      <c r="H98" s="310"/>
      <c r="I98" s="309">
        <f t="shared" si="6"/>
        <v>0</v>
      </c>
      <c r="J98" s="311">
        <f t="shared" si="7"/>
        <v>0</v>
      </c>
      <c r="K98" s="311">
        <f t="shared" si="5"/>
        <v>0</v>
      </c>
    </row>
    <row r="99" spans="2:11" s="49" customFormat="1" ht="16.5" customHeight="1">
      <c r="B99" s="50">
        <v>90</v>
      </c>
      <c r="C99" s="51" t="s">
        <v>155</v>
      </c>
      <c r="D99" s="313"/>
      <c r="E99" s="52"/>
      <c r="F99" s="313"/>
      <c r="G99" s="311">
        <f t="shared" si="4"/>
        <v>0</v>
      </c>
      <c r="H99" s="310"/>
      <c r="I99" s="309">
        <f t="shared" si="6"/>
        <v>0</v>
      </c>
      <c r="J99" s="311">
        <f t="shared" si="7"/>
        <v>0</v>
      </c>
      <c r="K99" s="311">
        <f t="shared" si="5"/>
        <v>0</v>
      </c>
    </row>
    <row r="100" spans="2:11" s="49" customFormat="1" ht="16.5" customHeight="1">
      <c r="B100" s="50">
        <v>91</v>
      </c>
      <c r="C100" s="51" t="s">
        <v>156</v>
      </c>
      <c r="D100" s="52"/>
      <c r="E100" s="52"/>
      <c r="F100" s="313"/>
      <c r="G100" s="311">
        <f t="shared" si="4"/>
        <v>0</v>
      </c>
      <c r="H100" s="310"/>
      <c r="I100" s="309">
        <f t="shared" si="6"/>
        <v>0</v>
      </c>
      <c r="J100" s="311">
        <f t="shared" si="7"/>
        <v>0</v>
      </c>
      <c r="K100" s="311">
        <f t="shared" si="5"/>
        <v>0</v>
      </c>
    </row>
    <row r="101" spans="2:11" s="49" customFormat="1" ht="16.5" customHeight="1">
      <c r="B101" s="50">
        <v>92</v>
      </c>
      <c r="C101" s="51" t="s">
        <v>157</v>
      </c>
      <c r="D101" s="52"/>
      <c r="E101" s="52"/>
      <c r="F101" s="313"/>
      <c r="G101" s="311">
        <f t="shared" si="4"/>
        <v>0</v>
      </c>
      <c r="H101" s="310"/>
      <c r="I101" s="309">
        <f t="shared" si="6"/>
        <v>0</v>
      </c>
      <c r="J101" s="311">
        <f t="shared" si="7"/>
        <v>0</v>
      </c>
      <c r="K101" s="311">
        <f t="shared" si="5"/>
        <v>0</v>
      </c>
    </row>
    <row r="102" spans="2:11" s="49" customFormat="1" ht="16.5" customHeight="1">
      <c r="B102" s="50">
        <v>93</v>
      </c>
      <c r="C102" s="51" t="s">
        <v>158</v>
      </c>
      <c r="D102" s="52"/>
      <c r="E102" s="52"/>
      <c r="F102" s="313"/>
      <c r="G102" s="311">
        <f t="shared" si="4"/>
        <v>0</v>
      </c>
      <c r="H102" s="310"/>
      <c r="I102" s="309">
        <f t="shared" si="6"/>
        <v>0</v>
      </c>
      <c r="J102" s="311">
        <f t="shared" si="7"/>
        <v>0</v>
      </c>
      <c r="K102" s="311">
        <f t="shared" si="5"/>
        <v>0</v>
      </c>
    </row>
    <row r="103" spans="2:11" s="49" customFormat="1" ht="16.5" customHeight="1">
      <c r="B103" s="50">
        <v>94</v>
      </c>
      <c r="C103" s="51" t="s">
        <v>159</v>
      </c>
      <c r="D103" s="313"/>
      <c r="E103" s="52"/>
      <c r="F103" s="52"/>
      <c r="G103" s="311">
        <f t="shared" si="4"/>
        <v>0</v>
      </c>
      <c r="H103" s="310"/>
      <c r="I103" s="309">
        <f t="shared" si="6"/>
        <v>0</v>
      </c>
      <c r="J103" s="311">
        <f t="shared" si="7"/>
        <v>0</v>
      </c>
      <c r="K103" s="311">
        <f t="shared" si="5"/>
        <v>0</v>
      </c>
    </row>
    <row r="104" spans="2:11" s="49" customFormat="1" ht="16.5" customHeight="1">
      <c r="B104" s="50">
        <v>95</v>
      </c>
      <c r="C104" s="51" t="s">
        <v>160</v>
      </c>
      <c r="D104" s="52"/>
      <c r="E104" s="313"/>
      <c r="F104" s="313"/>
      <c r="G104" s="311">
        <f t="shared" si="4"/>
        <v>0</v>
      </c>
      <c r="H104" s="310"/>
      <c r="I104" s="309">
        <f t="shared" si="6"/>
        <v>0</v>
      </c>
      <c r="J104" s="311">
        <f t="shared" si="7"/>
        <v>0</v>
      </c>
      <c r="K104" s="311">
        <f t="shared" si="5"/>
        <v>0</v>
      </c>
    </row>
    <row r="105" spans="2:11" s="49" customFormat="1" ht="16.5" customHeight="1">
      <c r="B105" s="50">
        <v>96</v>
      </c>
      <c r="C105" s="51" t="s">
        <v>161</v>
      </c>
      <c r="D105" s="52"/>
      <c r="E105" s="313"/>
      <c r="F105" s="313"/>
      <c r="G105" s="311">
        <f t="shared" si="4"/>
        <v>0</v>
      </c>
      <c r="H105" s="310"/>
      <c r="I105" s="309">
        <f t="shared" si="6"/>
        <v>0</v>
      </c>
      <c r="J105" s="311">
        <f t="shared" si="7"/>
        <v>0</v>
      </c>
      <c r="K105" s="311">
        <f t="shared" si="5"/>
        <v>0</v>
      </c>
    </row>
    <row r="106" spans="2:11" s="49" customFormat="1" ht="16.5" customHeight="1">
      <c r="B106" s="50">
        <v>97</v>
      </c>
      <c r="C106" s="51" t="s">
        <v>162</v>
      </c>
      <c r="D106" s="52"/>
      <c r="E106" s="52"/>
      <c r="F106" s="313"/>
      <c r="G106" s="311">
        <f t="shared" si="4"/>
        <v>0</v>
      </c>
      <c r="H106" s="310"/>
      <c r="I106" s="309">
        <f t="shared" si="6"/>
        <v>0</v>
      </c>
      <c r="J106" s="311">
        <f t="shared" si="7"/>
        <v>0</v>
      </c>
      <c r="K106" s="311">
        <f t="shared" si="5"/>
        <v>0</v>
      </c>
    </row>
    <row r="107" spans="2:11" s="49" customFormat="1" ht="16.5" customHeight="1">
      <c r="B107" s="50">
        <v>98</v>
      </c>
      <c r="C107" s="51" t="s">
        <v>163</v>
      </c>
      <c r="D107" s="52"/>
      <c r="E107" s="52"/>
      <c r="F107" s="313"/>
      <c r="G107" s="311">
        <f t="shared" si="4"/>
        <v>0</v>
      </c>
      <c r="H107" s="310"/>
      <c r="I107" s="309">
        <f t="shared" si="6"/>
        <v>0</v>
      </c>
      <c r="J107" s="311">
        <f t="shared" si="7"/>
        <v>0</v>
      </c>
      <c r="K107" s="311">
        <f t="shared" si="5"/>
        <v>0</v>
      </c>
    </row>
    <row r="108" spans="2:11" s="49" customFormat="1" ht="16.5" customHeight="1">
      <c r="B108" s="50">
        <v>99</v>
      </c>
      <c r="C108" s="51" t="s">
        <v>164</v>
      </c>
      <c r="D108" s="52"/>
      <c r="E108" s="52"/>
      <c r="F108" s="313"/>
      <c r="G108" s="311">
        <f t="shared" si="4"/>
        <v>0</v>
      </c>
      <c r="H108" s="310"/>
      <c r="I108" s="309">
        <f t="shared" si="6"/>
        <v>0</v>
      </c>
      <c r="J108" s="311">
        <f t="shared" si="7"/>
        <v>0</v>
      </c>
      <c r="K108" s="311">
        <f t="shared" si="5"/>
        <v>0</v>
      </c>
    </row>
    <row r="109" spans="2:11" s="49" customFormat="1" ht="16.5" customHeight="1">
      <c r="B109" s="50">
        <v>100</v>
      </c>
      <c r="C109" s="51" t="s">
        <v>165</v>
      </c>
      <c r="D109" s="52"/>
      <c r="E109" s="52"/>
      <c r="F109" s="313"/>
      <c r="G109" s="311">
        <f t="shared" si="4"/>
        <v>0</v>
      </c>
      <c r="H109" s="310"/>
      <c r="I109" s="309">
        <f t="shared" si="6"/>
        <v>0</v>
      </c>
      <c r="J109" s="311">
        <f t="shared" si="7"/>
        <v>0</v>
      </c>
      <c r="K109" s="311">
        <f t="shared" si="5"/>
        <v>0</v>
      </c>
    </row>
    <row r="110" spans="2:11" s="49" customFormat="1" ht="16.5" customHeight="1">
      <c r="B110" s="50">
        <v>101</v>
      </c>
      <c r="C110" s="51" t="s">
        <v>166</v>
      </c>
      <c r="D110" s="52"/>
      <c r="E110" s="313"/>
      <c r="F110" s="313"/>
      <c r="G110" s="311">
        <f t="shared" si="4"/>
        <v>0</v>
      </c>
      <c r="H110" s="310"/>
      <c r="I110" s="309">
        <f t="shared" si="6"/>
        <v>0</v>
      </c>
      <c r="J110" s="311">
        <f t="shared" si="7"/>
        <v>0</v>
      </c>
      <c r="K110" s="311">
        <f t="shared" si="5"/>
        <v>0</v>
      </c>
    </row>
    <row r="111" spans="2:11" s="49" customFormat="1" ht="16.5" customHeight="1">
      <c r="B111" s="50">
        <v>102</v>
      </c>
      <c r="C111" s="51" t="s">
        <v>167</v>
      </c>
      <c r="D111" s="52"/>
      <c r="E111" s="52"/>
      <c r="F111" s="52"/>
      <c r="G111" s="311">
        <f t="shared" si="4"/>
        <v>0</v>
      </c>
      <c r="H111" s="310"/>
      <c r="I111" s="309">
        <f t="shared" si="6"/>
        <v>0</v>
      </c>
      <c r="J111" s="311">
        <f t="shared" si="7"/>
        <v>0</v>
      </c>
      <c r="K111" s="311">
        <f t="shared" si="5"/>
        <v>0</v>
      </c>
    </row>
    <row r="112" spans="2:11" s="49" customFormat="1" ht="16.5" customHeight="1">
      <c r="B112" s="50">
        <v>103</v>
      </c>
      <c r="C112" s="51" t="s">
        <v>168</v>
      </c>
      <c r="D112" s="52"/>
      <c r="E112" s="313"/>
      <c r="F112" s="313"/>
      <c r="G112" s="311">
        <f t="shared" si="4"/>
        <v>0</v>
      </c>
      <c r="H112" s="310"/>
      <c r="I112" s="309">
        <f t="shared" si="6"/>
        <v>0</v>
      </c>
      <c r="J112" s="311">
        <f t="shared" si="7"/>
        <v>0</v>
      </c>
      <c r="K112" s="311">
        <f t="shared" si="5"/>
        <v>0</v>
      </c>
    </row>
    <row r="113" spans="2:11" s="49" customFormat="1" ht="16.5" customHeight="1">
      <c r="B113" s="50">
        <v>104</v>
      </c>
      <c r="C113" s="51" t="s">
        <v>169</v>
      </c>
      <c r="D113" s="52"/>
      <c r="E113" s="52"/>
      <c r="F113" s="313"/>
      <c r="G113" s="311">
        <f t="shared" si="4"/>
        <v>0</v>
      </c>
      <c r="H113" s="310"/>
      <c r="I113" s="309">
        <f t="shared" si="6"/>
        <v>0</v>
      </c>
      <c r="J113" s="311">
        <f t="shared" si="7"/>
        <v>0</v>
      </c>
      <c r="K113" s="311">
        <f t="shared" si="5"/>
        <v>0</v>
      </c>
    </row>
    <row r="114" spans="2:11" s="49" customFormat="1" ht="16.5" customHeight="1">
      <c r="B114" s="50">
        <v>105</v>
      </c>
      <c r="C114" s="51" t="s">
        <v>170</v>
      </c>
      <c r="D114" s="52"/>
      <c r="E114" s="52"/>
      <c r="F114" s="313"/>
      <c r="G114" s="311">
        <f t="shared" si="4"/>
        <v>0</v>
      </c>
      <c r="H114" s="310"/>
      <c r="I114" s="309">
        <f t="shared" si="6"/>
        <v>0</v>
      </c>
      <c r="J114" s="311">
        <f t="shared" si="7"/>
        <v>0</v>
      </c>
      <c r="K114" s="311">
        <f t="shared" si="5"/>
        <v>0</v>
      </c>
    </row>
    <row r="115" spans="2:11" s="49" customFormat="1" ht="16.5" customHeight="1">
      <c r="B115" s="50">
        <v>106</v>
      </c>
      <c r="C115" s="51" t="s">
        <v>171</v>
      </c>
      <c r="D115" s="52"/>
      <c r="E115" s="52"/>
      <c r="F115" s="313"/>
      <c r="G115" s="311">
        <f t="shared" si="4"/>
        <v>0</v>
      </c>
      <c r="H115" s="310"/>
      <c r="I115" s="309">
        <f t="shared" si="6"/>
        <v>0</v>
      </c>
      <c r="J115" s="311">
        <f t="shared" si="7"/>
        <v>0</v>
      </c>
      <c r="K115" s="311">
        <f t="shared" si="5"/>
        <v>0</v>
      </c>
    </row>
    <row r="116" spans="2:11" s="49" customFormat="1" ht="16.5" customHeight="1">
      <c r="B116" s="50">
        <v>107</v>
      </c>
      <c r="C116" s="51" t="s">
        <v>172</v>
      </c>
      <c r="D116" s="52"/>
      <c r="E116" s="313"/>
      <c r="F116" s="313"/>
      <c r="G116" s="311">
        <f t="shared" si="4"/>
        <v>0</v>
      </c>
      <c r="H116" s="310"/>
      <c r="I116" s="309">
        <f t="shared" si="6"/>
        <v>0</v>
      </c>
      <c r="J116" s="311">
        <f t="shared" si="7"/>
        <v>0</v>
      </c>
      <c r="K116" s="311">
        <f t="shared" si="5"/>
        <v>0</v>
      </c>
    </row>
    <row r="117" spans="2:11" s="49" customFormat="1" ht="16.5" customHeight="1">
      <c r="B117" s="50">
        <v>108</v>
      </c>
      <c r="C117" s="51" t="s">
        <v>173</v>
      </c>
      <c r="D117" s="313"/>
      <c r="E117" s="52"/>
      <c r="F117" s="313"/>
      <c r="G117" s="311">
        <f t="shared" si="4"/>
        <v>0</v>
      </c>
      <c r="H117" s="310"/>
      <c r="I117" s="309">
        <f t="shared" si="6"/>
        <v>0</v>
      </c>
      <c r="J117" s="311">
        <f t="shared" si="7"/>
        <v>0</v>
      </c>
      <c r="K117" s="311">
        <f t="shared" si="5"/>
        <v>0</v>
      </c>
    </row>
    <row r="118" spans="2:11" s="49" customFormat="1" ht="16.5" customHeight="1">
      <c r="B118" s="50">
        <v>109</v>
      </c>
      <c r="C118" s="51" t="s">
        <v>174</v>
      </c>
      <c r="D118" s="52"/>
      <c r="E118" s="313"/>
      <c r="F118" s="52"/>
      <c r="G118" s="311">
        <f t="shared" si="4"/>
        <v>0</v>
      </c>
      <c r="H118" s="310"/>
      <c r="I118" s="309">
        <f t="shared" si="6"/>
        <v>0</v>
      </c>
      <c r="J118" s="311">
        <f t="shared" si="7"/>
        <v>0</v>
      </c>
      <c r="K118" s="311">
        <f t="shared" si="5"/>
        <v>0</v>
      </c>
    </row>
    <row r="119" spans="2:11" s="49" customFormat="1" ht="16.5" customHeight="1">
      <c r="B119" s="50">
        <v>110</v>
      </c>
      <c r="C119" s="51" t="s">
        <v>175</v>
      </c>
      <c r="D119" s="52"/>
      <c r="E119" s="313"/>
      <c r="F119" s="313"/>
      <c r="G119" s="311">
        <f t="shared" si="4"/>
        <v>0</v>
      </c>
      <c r="H119" s="310"/>
      <c r="I119" s="309">
        <f t="shared" si="6"/>
        <v>0</v>
      </c>
      <c r="J119" s="311">
        <f t="shared" si="7"/>
        <v>0</v>
      </c>
      <c r="K119" s="311">
        <f t="shared" si="5"/>
        <v>0</v>
      </c>
    </row>
    <row r="120" spans="2:11" s="49" customFormat="1" ht="16.5" customHeight="1">
      <c r="B120" s="50">
        <v>111</v>
      </c>
      <c r="C120" s="51" t="s">
        <v>176</v>
      </c>
      <c r="D120" s="52"/>
      <c r="E120" s="52"/>
      <c r="F120" s="314"/>
      <c r="G120" s="311">
        <f t="shared" si="4"/>
        <v>0</v>
      </c>
      <c r="H120" s="310"/>
      <c r="I120" s="309">
        <f t="shared" si="6"/>
        <v>0</v>
      </c>
      <c r="J120" s="311">
        <f t="shared" si="7"/>
        <v>0</v>
      </c>
      <c r="K120" s="311">
        <f t="shared" si="5"/>
        <v>0</v>
      </c>
    </row>
    <row r="121" spans="2:11" s="49" customFormat="1" ht="16.5" customHeight="1">
      <c r="B121" s="50">
        <v>112</v>
      </c>
      <c r="C121" s="51" t="s">
        <v>177</v>
      </c>
      <c r="D121" s="52"/>
      <c r="E121" s="52"/>
      <c r="F121" s="314"/>
      <c r="G121" s="311">
        <f t="shared" si="4"/>
        <v>0</v>
      </c>
      <c r="H121" s="310"/>
      <c r="I121" s="309">
        <f t="shared" si="6"/>
        <v>0</v>
      </c>
      <c r="J121" s="311">
        <f t="shared" si="7"/>
        <v>0</v>
      </c>
      <c r="K121" s="311">
        <f t="shared" si="5"/>
        <v>0</v>
      </c>
    </row>
    <row r="122" spans="2:11" s="49" customFormat="1" ht="16.5" customHeight="1">
      <c r="B122" s="50">
        <v>113</v>
      </c>
      <c r="C122" s="51" t="s">
        <v>178</v>
      </c>
      <c r="D122" s="52"/>
      <c r="E122" s="52"/>
      <c r="F122" s="314"/>
      <c r="G122" s="311">
        <f t="shared" si="4"/>
        <v>0</v>
      </c>
      <c r="H122" s="310"/>
      <c r="I122" s="309">
        <f t="shared" si="6"/>
        <v>0</v>
      </c>
      <c r="J122" s="311">
        <f t="shared" si="7"/>
        <v>0</v>
      </c>
      <c r="K122" s="311">
        <f t="shared" si="5"/>
        <v>0</v>
      </c>
    </row>
    <row r="123" spans="2:11" s="49" customFormat="1" ht="16.5" customHeight="1">
      <c r="B123" s="50">
        <v>114</v>
      </c>
      <c r="C123" s="51" t="s">
        <v>179</v>
      </c>
      <c r="D123" s="52"/>
      <c r="E123" s="52"/>
      <c r="F123" s="314"/>
      <c r="G123" s="311">
        <f t="shared" si="4"/>
        <v>0</v>
      </c>
      <c r="H123" s="310"/>
      <c r="I123" s="311">
        <f t="shared" si="6"/>
        <v>0</v>
      </c>
      <c r="J123" s="311">
        <f t="shared" si="7"/>
        <v>0</v>
      </c>
      <c r="K123" s="311">
        <f t="shared" si="5"/>
        <v>0</v>
      </c>
    </row>
    <row r="124" spans="2:11" s="49" customFormat="1" ht="16.5" customHeight="1" thickBot="1">
      <c r="B124" s="316"/>
      <c r="C124" s="317"/>
      <c r="D124" s="318"/>
      <c r="E124" s="318"/>
      <c r="F124" s="318"/>
      <c r="G124" s="318"/>
      <c r="H124" s="318"/>
      <c r="I124" s="315"/>
      <c r="J124" s="315"/>
      <c r="K124" s="315"/>
    </row>
    <row r="125" spans="2:11" s="49" customFormat="1" ht="24" customHeight="1">
      <c r="B125" s="343" t="s">
        <v>181</v>
      </c>
      <c r="C125" s="344"/>
      <c r="D125" s="48">
        <f t="shared" ref="D125:J125" si="8">SUM(D10:D124)</f>
        <v>0</v>
      </c>
      <c r="E125" s="48">
        <f t="shared" si="8"/>
        <v>0</v>
      </c>
      <c r="F125" s="48">
        <f t="shared" si="8"/>
        <v>0</v>
      </c>
      <c r="G125" s="48">
        <f t="shared" si="8"/>
        <v>0</v>
      </c>
      <c r="H125" s="48">
        <f t="shared" si="8"/>
        <v>0</v>
      </c>
      <c r="I125" s="48">
        <f t="shared" si="8"/>
        <v>0</v>
      </c>
      <c r="J125" s="48">
        <f t="shared" si="8"/>
        <v>0</v>
      </c>
      <c r="K125" s="48">
        <f t="shared" ref="K125" si="9">SUM(K10:K124)</f>
        <v>0</v>
      </c>
    </row>
    <row r="126" spans="2:11">
      <c r="H126" s="49" t="s">
        <v>182</v>
      </c>
      <c r="I126" s="72"/>
    </row>
    <row r="127" spans="2:11">
      <c r="H127" s="72" t="s">
        <v>183</v>
      </c>
      <c r="I127" s="73" t="str">
        <f>IF(J125=I128,"ok","false")</f>
        <v>ok</v>
      </c>
      <c r="J127" s="73" t="str">
        <f>IF(K125=J128,"ok","false")</f>
        <v>ok</v>
      </c>
    </row>
    <row r="128" spans="2:11">
      <c r="I128" s="66">
        <f>SUM(D125:I125)</f>
        <v>0</v>
      </c>
      <c r="J128" s="66">
        <f>ROUNDDOWN(I128*0.1,0)</f>
        <v>0</v>
      </c>
    </row>
  </sheetData>
  <mergeCells count="6">
    <mergeCell ref="B125:C125"/>
    <mergeCell ref="B5:K5"/>
    <mergeCell ref="B7:B9"/>
    <mergeCell ref="C7:C9"/>
    <mergeCell ref="D7:K7"/>
    <mergeCell ref="D8:G8"/>
  </mergeCells>
  <phoneticPr fontId="3"/>
  <pageMargins left="1.299212598425197" right="0.70866141732283472" top="0.74803149606299213" bottom="0.74803149606299213" header="0.31496062992125984" footer="0.31496062992125984"/>
  <pageSetup paperSize="8" scale="68" fitToWidth="0" fitToHeight="0"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95670-838B-4252-B344-272C7CA8D61A}">
  <dimension ref="B1:K128"/>
  <sheetViews>
    <sheetView view="pageBreakPreview" zoomScaleNormal="80" zoomScaleSheetLayoutView="100" workbookViewId="0"/>
  </sheetViews>
  <sheetFormatPr defaultColWidth="9" defaultRowHeight="13.2"/>
  <cols>
    <col min="1" max="1" width="1.19921875" style="32" customWidth="1"/>
    <col min="2" max="2" width="7.5" style="31" customWidth="1"/>
    <col min="3" max="3" width="17.69921875" style="32" customWidth="1"/>
    <col min="4" max="11" width="18.69921875" style="32" customWidth="1"/>
    <col min="12" max="12" width="3.59765625" style="32" customWidth="1"/>
    <col min="13" max="16384" width="9" style="32"/>
  </cols>
  <sheetData>
    <row r="1" spans="2:11">
      <c r="K1" s="70" t="s">
        <v>462</v>
      </c>
    </row>
    <row r="2" spans="2:11" ht="18" customHeight="1">
      <c r="B2" s="33" t="s">
        <v>463</v>
      </c>
      <c r="C2" s="33"/>
      <c r="D2" s="33"/>
      <c r="E2" s="33"/>
      <c r="F2" s="33"/>
      <c r="G2" s="33"/>
      <c r="H2" s="33"/>
      <c r="I2" s="33"/>
      <c r="J2" s="33"/>
      <c r="K2" s="33"/>
    </row>
    <row r="3" spans="2:11" ht="13.5" customHeight="1">
      <c r="B3" s="34"/>
      <c r="C3" s="34"/>
      <c r="D3" s="34"/>
      <c r="E3" s="34"/>
      <c r="F3" s="34"/>
      <c r="G3" s="34"/>
      <c r="H3" s="34"/>
      <c r="I3" s="34"/>
      <c r="J3" s="34"/>
      <c r="K3" s="34"/>
    </row>
    <row r="4" spans="2:11" ht="16.8" thickBot="1">
      <c r="B4" s="71" t="s">
        <v>59</v>
      </c>
      <c r="C4" s="35"/>
      <c r="D4" s="35"/>
      <c r="E4" s="35"/>
      <c r="F4" s="35"/>
      <c r="G4" s="35"/>
      <c r="H4" s="35"/>
      <c r="I4" s="35"/>
      <c r="J4" s="35"/>
      <c r="K4" s="35"/>
    </row>
    <row r="5" spans="2:11" ht="94.5" customHeight="1" thickBot="1">
      <c r="B5" s="370" t="s">
        <v>465</v>
      </c>
      <c r="C5" s="371"/>
      <c r="D5" s="371"/>
      <c r="E5" s="371"/>
      <c r="F5" s="371"/>
      <c r="G5" s="371"/>
      <c r="H5" s="371"/>
      <c r="I5" s="371"/>
      <c r="J5" s="371"/>
      <c r="K5" s="372"/>
    </row>
    <row r="6" spans="2:11">
      <c r="B6" s="36"/>
      <c r="C6" s="37"/>
      <c r="D6" s="37"/>
      <c r="E6" s="37"/>
      <c r="F6" s="37"/>
      <c r="G6" s="37"/>
      <c r="H6" s="37"/>
      <c r="I6" s="37"/>
      <c r="J6" s="37"/>
      <c r="K6" s="37"/>
    </row>
    <row r="7" spans="2:11">
      <c r="B7" s="354" t="s">
        <v>61</v>
      </c>
      <c r="C7" s="357" t="s">
        <v>62</v>
      </c>
      <c r="D7" s="373" t="s">
        <v>453</v>
      </c>
      <c r="E7" s="373"/>
      <c r="F7" s="373"/>
      <c r="G7" s="373"/>
      <c r="H7" s="373"/>
      <c r="I7" s="373"/>
      <c r="J7" s="373"/>
      <c r="K7" s="373"/>
    </row>
    <row r="8" spans="2:11" ht="13.5" customHeight="1">
      <c r="B8" s="355"/>
      <c r="C8" s="358"/>
      <c r="D8" s="374" t="s">
        <v>464</v>
      </c>
      <c r="E8" s="375"/>
      <c r="F8" s="375"/>
      <c r="G8" s="376"/>
      <c r="H8" s="319" t="s">
        <v>454</v>
      </c>
      <c r="I8" s="303" t="s">
        <v>455</v>
      </c>
      <c r="J8" s="320" t="s">
        <v>459</v>
      </c>
      <c r="K8" s="303" t="s">
        <v>456</v>
      </c>
    </row>
    <row r="9" spans="2:11" ht="13.8" thickBot="1">
      <c r="B9" s="356"/>
      <c r="C9" s="359"/>
      <c r="D9" s="307" t="s">
        <v>371</v>
      </c>
      <c r="E9" s="307" t="s">
        <v>379</v>
      </c>
      <c r="F9" s="307" t="s">
        <v>378</v>
      </c>
      <c r="G9" s="307" t="s">
        <v>458</v>
      </c>
      <c r="H9" s="307" t="s">
        <v>457</v>
      </c>
      <c r="I9" s="306"/>
      <c r="J9" s="307" t="s">
        <v>460</v>
      </c>
      <c r="K9" s="306"/>
    </row>
    <row r="10" spans="2:11">
      <c r="B10" s="304">
        <v>1</v>
      </c>
      <c r="C10" s="305" t="s">
        <v>77</v>
      </c>
      <c r="D10" s="308"/>
      <c r="E10" s="312"/>
      <c r="F10" s="312"/>
      <c r="G10" s="309">
        <f>SUM(D10:F10)</f>
        <v>0</v>
      </c>
      <c r="H10" s="308"/>
      <c r="I10" s="309">
        <f>SUM(G10:H10)</f>
        <v>0</v>
      </c>
      <c r="J10" s="309">
        <f>ROUNDDOWN(I10*0.1,0)</f>
        <v>0</v>
      </c>
      <c r="K10" s="309">
        <f>SUM(I10:J10)</f>
        <v>0</v>
      </c>
    </row>
    <row r="11" spans="2:11">
      <c r="B11" s="50">
        <v>2</v>
      </c>
      <c r="C11" s="51" t="s">
        <v>184</v>
      </c>
      <c r="D11" s="310"/>
      <c r="E11" s="313"/>
      <c r="F11" s="313"/>
      <c r="G11" s="311">
        <f>SUM(D11:F11)</f>
        <v>0</v>
      </c>
      <c r="H11" s="310"/>
      <c r="I11" s="309">
        <f>SUM(G11:H11)</f>
        <v>0</v>
      </c>
      <c r="J11" s="311">
        <f>ROUNDDOWN(I11*0.1,0)</f>
        <v>0</v>
      </c>
      <c r="K11" s="311">
        <f>SUM(I11:J11)</f>
        <v>0</v>
      </c>
    </row>
    <row r="12" spans="2:11" s="49" customFormat="1" ht="16.5" customHeight="1">
      <c r="B12" s="50">
        <v>3</v>
      </c>
      <c r="C12" s="51" t="s">
        <v>78</v>
      </c>
      <c r="D12" s="52"/>
      <c r="E12" s="313"/>
      <c r="F12" s="313"/>
      <c r="G12" s="311">
        <f t="shared" ref="G12:G75" si="0">SUM(D12:F12)</f>
        <v>0</v>
      </c>
      <c r="H12" s="310"/>
      <c r="I12" s="309">
        <f>SUM(G12:H12)</f>
        <v>0</v>
      </c>
      <c r="J12" s="311">
        <f>ROUNDDOWN(I12*0.1,0)</f>
        <v>0</v>
      </c>
      <c r="K12" s="311">
        <f t="shared" ref="K12:K75" si="1">SUM(I12:J12)</f>
        <v>0</v>
      </c>
    </row>
    <row r="13" spans="2:11" s="49" customFormat="1" ht="16.5" customHeight="1">
      <c r="B13" s="50">
        <v>4</v>
      </c>
      <c r="C13" s="51" t="s">
        <v>79</v>
      </c>
      <c r="D13" s="52"/>
      <c r="E13" s="313"/>
      <c r="F13" s="313"/>
      <c r="G13" s="311">
        <f t="shared" si="0"/>
        <v>0</v>
      </c>
      <c r="H13" s="310"/>
      <c r="I13" s="309">
        <f>SUM(G13:H13)</f>
        <v>0</v>
      </c>
      <c r="J13" s="311">
        <f>ROUNDDOWN(I13*0.1,0)</f>
        <v>0</v>
      </c>
      <c r="K13" s="311">
        <f t="shared" si="1"/>
        <v>0</v>
      </c>
    </row>
    <row r="14" spans="2:11" s="49" customFormat="1" ht="16.5" customHeight="1">
      <c r="B14" s="50">
        <v>5</v>
      </c>
      <c r="C14" s="51" t="s">
        <v>80</v>
      </c>
      <c r="D14" s="52"/>
      <c r="E14" s="313"/>
      <c r="F14" s="313"/>
      <c r="G14" s="311">
        <f t="shared" si="0"/>
        <v>0</v>
      </c>
      <c r="H14" s="310"/>
      <c r="I14" s="309">
        <f t="shared" ref="I14:I75" si="2">SUM(G14:H14)</f>
        <v>0</v>
      </c>
      <c r="J14" s="311">
        <f t="shared" ref="J14:J75" si="3">ROUNDDOWN(I14*0.1,0)</f>
        <v>0</v>
      </c>
      <c r="K14" s="311">
        <f t="shared" si="1"/>
        <v>0</v>
      </c>
    </row>
    <row r="15" spans="2:11" s="49" customFormat="1" ht="16.5" customHeight="1">
      <c r="B15" s="50">
        <v>6</v>
      </c>
      <c r="C15" s="51" t="s">
        <v>185</v>
      </c>
      <c r="D15" s="52"/>
      <c r="E15" s="313"/>
      <c r="F15" s="313"/>
      <c r="G15" s="311">
        <f t="shared" si="0"/>
        <v>0</v>
      </c>
      <c r="H15" s="310"/>
      <c r="I15" s="309">
        <f t="shared" si="2"/>
        <v>0</v>
      </c>
      <c r="J15" s="311">
        <f t="shared" si="3"/>
        <v>0</v>
      </c>
      <c r="K15" s="311">
        <f t="shared" si="1"/>
        <v>0</v>
      </c>
    </row>
    <row r="16" spans="2:11" s="49" customFormat="1" ht="16.5" customHeight="1">
      <c r="B16" s="50">
        <v>7</v>
      </c>
      <c r="C16" s="51" t="s">
        <v>81</v>
      </c>
      <c r="D16" s="52"/>
      <c r="E16" s="313"/>
      <c r="F16" s="313"/>
      <c r="G16" s="311">
        <f t="shared" si="0"/>
        <v>0</v>
      </c>
      <c r="H16" s="310"/>
      <c r="I16" s="309">
        <f t="shared" si="2"/>
        <v>0</v>
      </c>
      <c r="J16" s="311">
        <f t="shared" si="3"/>
        <v>0</v>
      </c>
      <c r="K16" s="311">
        <f t="shared" si="1"/>
        <v>0</v>
      </c>
    </row>
    <row r="17" spans="2:11" s="49" customFormat="1" ht="16.5" customHeight="1">
      <c r="B17" s="50">
        <v>8</v>
      </c>
      <c r="C17" s="51" t="s">
        <v>82</v>
      </c>
      <c r="D17" s="52"/>
      <c r="E17" s="313"/>
      <c r="F17" s="313"/>
      <c r="G17" s="311">
        <f t="shared" si="0"/>
        <v>0</v>
      </c>
      <c r="H17" s="310"/>
      <c r="I17" s="309">
        <f t="shared" si="2"/>
        <v>0</v>
      </c>
      <c r="J17" s="311">
        <f t="shared" si="3"/>
        <v>0</v>
      </c>
      <c r="K17" s="311">
        <f t="shared" si="1"/>
        <v>0</v>
      </c>
    </row>
    <row r="18" spans="2:11" s="49" customFormat="1" ht="16.5" customHeight="1">
      <c r="B18" s="50">
        <v>9</v>
      </c>
      <c r="C18" s="51" t="s">
        <v>83</v>
      </c>
      <c r="D18" s="52"/>
      <c r="E18" s="313"/>
      <c r="F18" s="313"/>
      <c r="G18" s="311">
        <f t="shared" si="0"/>
        <v>0</v>
      </c>
      <c r="H18" s="310"/>
      <c r="I18" s="309">
        <f t="shared" si="2"/>
        <v>0</v>
      </c>
      <c r="J18" s="311">
        <f t="shared" si="3"/>
        <v>0</v>
      </c>
      <c r="K18" s="311">
        <f t="shared" si="1"/>
        <v>0</v>
      </c>
    </row>
    <row r="19" spans="2:11" s="49" customFormat="1" ht="16.5" customHeight="1">
      <c r="B19" s="50">
        <v>10</v>
      </c>
      <c r="C19" s="51" t="s">
        <v>84</v>
      </c>
      <c r="D19" s="52"/>
      <c r="E19" s="313"/>
      <c r="F19" s="313"/>
      <c r="G19" s="311">
        <f t="shared" si="0"/>
        <v>0</v>
      </c>
      <c r="H19" s="310"/>
      <c r="I19" s="309">
        <f t="shared" si="2"/>
        <v>0</v>
      </c>
      <c r="J19" s="311">
        <f t="shared" si="3"/>
        <v>0</v>
      </c>
      <c r="K19" s="311">
        <f t="shared" si="1"/>
        <v>0</v>
      </c>
    </row>
    <row r="20" spans="2:11" s="49" customFormat="1" ht="16.5" customHeight="1">
      <c r="B20" s="50">
        <v>11</v>
      </c>
      <c r="C20" s="51" t="s">
        <v>85</v>
      </c>
      <c r="D20" s="52"/>
      <c r="E20" s="313"/>
      <c r="F20" s="313"/>
      <c r="G20" s="311">
        <f t="shared" si="0"/>
        <v>0</v>
      </c>
      <c r="H20" s="310"/>
      <c r="I20" s="309">
        <f t="shared" si="2"/>
        <v>0</v>
      </c>
      <c r="J20" s="311">
        <f t="shared" si="3"/>
        <v>0</v>
      </c>
      <c r="K20" s="311">
        <f t="shared" si="1"/>
        <v>0</v>
      </c>
    </row>
    <row r="21" spans="2:11" s="49" customFormat="1" ht="16.5" customHeight="1">
      <c r="B21" s="50">
        <v>12</v>
      </c>
      <c r="C21" s="51" t="s">
        <v>86</v>
      </c>
      <c r="D21" s="52"/>
      <c r="E21" s="313"/>
      <c r="F21" s="313"/>
      <c r="G21" s="311">
        <f t="shared" si="0"/>
        <v>0</v>
      </c>
      <c r="H21" s="310"/>
      <c r="I21" s="309">
        <f t="shared" si="2"/>
        <v>0</v>
      </c>
      <c r="J21" s="311">
        <f t="shared" si="3"/>
        <v>0</v>
      </c>
      <c r="K21" s="311">
        <f t="shared" si="1"/>
        <v>0</v>
      </c>
    </row>
    <row r="22" spans="2:11" s="49" customFormat="1" ht="16.5" customHeight="1">
      <c r="B22" s="50">
        <v>13</v>
      </c>
      <c r="C22" s="51" t="s">
        <v>87</v>
      </c>
      <c r="D22" s="52"/>
      <c r="E22" s="313"/>
      <c r="F22" s="313"/>
      <c r="G22" s="311">
        <f t="shared" si="0"/>
        <v>0</v>
      </c>
      <c r="H22" s="310"/>
      <c r="I22" s="309">
        <f t="shared" si="2"/>
        <v>0</v>
      </c>
      <c r="J22" s="311">
        <f t="shared" si="3"/>
        <v>0</v>
      </c>
      <c r="K22" s="311">
        <f t="shared" si="1"/>
        <v>0</v>
      </c>
    </row>
    <row r="23" spans="2:11" s="49" customFormat="1" ht="16.5" customHeight="1">
      <c r="B23" s="50">
        <v>14</v>
      </c>
      <c r="C23" s="51" t="s">
        <v>88</v>
      </c>
      <c r="D23" s="52"/>
      <c r="E23" s="313"/>
      <c r="F23" s="313"/>
      <c r="G23" s="311">
        <f t="shared" si="0"/>
        <v>0</v>
      </c>
      <c r="H23" s="310"/>
      <c r="I23" s="309">
        <f t="shared" si="2"/>
        <v>0</v>
      </c>
      <c r="J23" s="311">
        <f t="shared" si="3"/>
        <v>0</v>
      </c>
      <c r="K23" s="311">
        <f t="shared" si="1"/>
        <v>0</v>
      </c>
    </row>
    <row r="24" spans="2:11" s="49" customFormat="1" ht="16.5" customHeight="1">
      <c r="B24" s="50">
        <v>15</v>
      </c>
      <c r="C24" s="51" t="s">
        <v>186</v>
      </c>
      <c r="D24" s="52"/>
      <c r="E24" s="313"/>
      <c r="F24" s="313"/>
      <c r="G24" s="311">
        <f t="shared" si="0"/>
        <v>0</v>
      </c>
      <c r="H24" s="310"/>
      <c r="I24" s="309">
        <f t="shared" si="2"/>
        <v>0</v>
      </c>
      <c r="J24" s="311">
        <f t="shared" si="3"/>
        <v>0</v>
      </c>
      <c r="K24" s="311">
        <f t="shared" si="1"/>
        <v>0</v>
      </c>
    </row>
    <row r="25" spans="2:11" s="49" customFormat="1" ht="16.5" customHeight="1">
      <c r="B25" s="50">
        <v>16</v>
      </c>
      <c r="C25" s="51" t="s">
        <v>89</v>
      </c>
      <c r="D25" s="52"/>
      <c r="E25" s="313"/>
      <c r="F25" s="313"/>
      <c r="G25" s="311">
        <f t="shared" si="0"/>
        <v>0</v>
      </c>
      <c r="H25" s="310"/>
      <c r="I25" s="309">
        <f t="shared" si="2"/>
        <v>0</v>
      </c>
      <c r="J25" s="311">
        <f t="shared" si="3"/>
        <v>0</v>
      </c>
      <c r="K25" s="311">
        <f t="shared" si="1"/>
        <v>0</v>
      </c>
    </row>
    <row r="26" spans="2:11" s="49" customFormat="1" ht="16.5" customHeight="1">
      <c r="B26" s="50">
        <v>17</v>
      </c>
      <c r="C26" s="51" t="s">
        <v>90</v>
      </c>
      <c r="D26" s="52"/>
      <c r="E26" s="313"/>
      <c r="F26" s="313"/>
      <c r="G26" s="311">
        <f t="shared" si="0"/>
        <v>0</v>
      </c>
      <c r="H26" s="310"/>
      <c r="I26" s="309">
        <f t="shared" si="2"/>
        <v>0</v>
      </c>
      <c r="J26" s="311">
        <f t="shared" si="3"/>
        <v>0</v>
      </c>
      <c r="K26" s="311">
        <f t="shared" si="1"/>
        <v>0</v>
      </c>
    </row>
    <row r="27" spans="2:11" s="49" customFormat="1" ht="16.5" customHeight="1">
      <c r="B27" s="50">
        <v>18</v>
      </c>
      <c r="C27" s="51" t="s">
        <v>91</v>
      </c>
      <c r="D27" s="52"/>
      <c r="E27" s="313"/>
      <c r="F27" s="313"/>
      <c r="G27" s="311">
        <f t="shared" si="0"/>
        <v>0</v>
      </c>
      <c r="H27" s="310"/>
      <c r="I27" s="309">
        <f t="shared" si="2"/>
        <v>0</v>
      </c>
      <c r="J27" s="311">
        <f t="shared" si="3"/>
        <v>0</v>
      </c>
      <c r="K27" s="311">
        <f t="shared" si="1"/>
        <v>0</v>
      </c>
    </row>
    <row r="28" spans="2:11" s="49" customFormat="1" ht="16.5" customHeight="1">
      <c r="B28" s="50">
        <v>19</v>
      </c>
      <c r="C28" s="51" t="s">
        <v>92</v>
      </c>
      <c r="D28" s="52"/>
      <c r="E28" s="313"/>
      <c r="F28" s="313"/>
      <c r="G28" s="311">
        <f t="shared" si="0"/>
        <v>0</v>
      </c>
      <c r="H28" s="310"/>
      <c r="I28" s="309">
        <f t="shared" si="2"/>
        <v>0</v>
      </c>
      <c r="J28" s="311">
        <f t="shared" si="3"/>
        <v>0</v>
      </c>
      <c r="K28" s="311">
        <f t="shared" si="1"/>
        <v>0</v>
      </c>
    </row>
    <row r="29" spans="2:11" s="49" customFormat="1" ht="16.5" customHeight="1">
      <c r="B29" s="50">
        <v>20</v>
      </c>
      <c r="C29" s="51" t="s">
        <v>93</v>
      </c>
      <c r="D29" s="52"/>
      <c r="E29" s="313"/>
      <c r="F29" s="313"/>
      <c r="G29" s="311">
        <f t="shared" si="0"/>
        <v>0</v>
      </c>
      <c r="H29" s="310"/>
      <c r="I29" s="309">
        <f t="shared" si="2"/>
        <v>0</v>
      </c>
      <c r="J29" s="311">
        <f t="shared" si="3"/>
        <v>0</v>
      </c>
      <c r="K29" s="311">
        <f t="shared" si="1"/>
        <v>0</v>
      </c>
    </row>
    <row r="30" spans="2:11" s="49" customFormat="1" ht="16.5" customHeight="1">
      <c r="B30" s="50">
        <v>21</v>
      </c>
      <c r="C30" s="51" t="s">
        <v>94</v>
      </c>
      <c r="D30" s="52"/>
      <c r="E30" s="313"/>
      <c r="F30" s="313"/>
      <c r="G30" s="311">
        <f t="shared" si="0"/>
        <v>0</v>
      </c>
      <c r="H30" s="310"/>
      <c r="I30" s="309">
        <f t="shared" si="2"/>
        <v>0</v>
      </c>
      <c r="J30" s="311">
        <f t="shared" si="3"/>
        <v>0</v>
      </c>
      <c r="K30" s="311">
        <f t="shared" si="1"/>
        <v>0</v>
      </c>
    </row>
    <row r="31" spans="2:11" s="49" customFormat="1" ht="16.5" customHeight="1">
      <c r="B31" s="50">
        <v>22</v>
      </c>
      <c r="C31" s="51" t="s">
        <v>95</v>
      </c>
      <c r="D31" s="52"/>
      <c r="E31" s="313"/>
      <c r="F31" s="313"/>
      <c r="G31" s="311">
        <f t="shared" si="0"/>
        <v>0</v>
      </c>
      <c r="H31" s="310"/>
      <c r="I31" s="309">
        <f t="shared" si="2"/>
        <v>0</v>
      </c>
      <c r="J31" s="311">
        <f t="shared" si="3"/>
        <v>0</v>
      </c>
      <c r="K31" s="311">
        <f t="shared" si="1"/>
        <v>0</v>
      </c>
    </row>
    <row r="32" spans="2:11" s="49" customFormat="1" ht="16.5" customHeight="1">
      <c r="B32" s="50">
        <v>23</v>
      </c>
      <c r="C32" s="51" t="s">
        <v>96</v>
      </c>
      <c r="D32" s="52"/>
      <c r="E32" s="313"/>
      <c r="F32" s="313"/>
      <c r="G32" s="311">
        <f t="shared" si="0"/>
        <v>0</v>
      </c>
      <c r="H32" s="310"/>
      <c r="I32" s="309">
        <f t="shared" si="2"/>
        <v>0</v>
      </c>
      <c r="J32" s="311">
        <f t="shared" si="3"/>
        <v>0</v>
      </c>
      <c r="K32" s="311">
        <f t="shared" si="1"/>
        <v>0</v>
      </c>
    </row>
    <row r="33" spans="2:11" s="49" customFormat="1" ht="16.5" customHeight="1">
      <c r="B33" s="50">
        <v>24</v>
      </c>
      <c r="C33" s="51" t="s">
        <v>97</v>
      </c>
      <c r="D33" s="52"/>
      <c r="E33" s="313"/>
      <c r="F33" s="313"/>
      <c r="G33" s="311">
        <f t="shared" si="0"/>
        <v>0</v>
      </c>
      <c r="H33" s="310"/>
      <c r="I33" s="309">
        <f t="shared" si="2"/>
        <v>0</v>
      </c>
      <c r="J33" s="311">
        <f t="shared" si="3"/>
        <v>0</v>
      </c>
      <c r="K33" s="311">
        <f t="shared" si="1"/>
        <v>0</v>
      </c>
    </row>
    <row r="34" spans="2:11" s="49" customFormat="1" ht="16.5" customHeight="1">
      <c r="B34" s="50">
        <v>25</v>
      </c>
      <c r="C34" s="51" t="s">
        <v>98</v>
      </c>
      <c r="D34" s="52"/>
      <c r="E34" s="313"/>
      <c r="F34" s="313"/>
      <c r="G34" s="311">
        <f t="shared" si="0"/>
        <v>0</v>
      </c>
      <c r="H34" s="310"/>
      <c r="I34" s="309">
        <f t="shared" si="2"/>
        <v>0</v>
      </c>
      <c r="J34" s="311">
        <f t="shared" si="3"/>
        <v>0</v>
      </c>
      <c r="K34" s="311">
        <f t="shared" si="1"/>
        <v>0</v>
      </c>
    </row>
    <row r="35" spans="2:11" s="49" customFormat="1" ht="16.5" customHeight="1">
      <c r="B35" s="50">
        <v>26</v>
      </c>
      <c r="C35" s="51" t="s">
        <v>99</v>
      </c>
      <c r="D35" s="52"/>
      <c r="E35" s="313"/>
      <c r="F35" s="313"/>
      <c r="G35" s="311">
        <f t="shared" si="0"/>
        <v>0</v>
      </c>
      <c r="H35" s="310"/>
      <c r="I35" s="309">
        <f t="shared" si="2"/>
        <v>0</v>
      </c>
      <c r="J35" s="311">
        <f t="shared" si="3"/>
        <v>0</v>
      </c>
      <c r="K35" s="311">
        <f t="shared" si="1"/>
        <v>0</v>
      </c>
    </row>
    <row r="36" spans="2:11" s="49" customFormat="1" ht="16.5" customHeight="1">
      <c r="B36" s="50">
        <v>27</v>
      </c>
      <c r="C36" s="51" t="s">
        <v>100</v>
      </c>
      <c r="D36" s="52"/>
      <c r="E36" s="313"/>
      <c r="F36" s="313"/>
      <c r="G36" s="311">
        <f t="shared" si="0"/>
        <v>0</v>
      </c>
      <c r="H36" s="310"/>
      <c r="I36" s="309">
        <f t="shared" si="2"/>
        <v>0</v>
      </c>
      <c r="J36" s="311">
        <f t="shared" si="3"/>
        <v>0</v>
      </c>
      <c r="K36" s="311">
        <f t="shared" si="1"/>
        <v>0</v>
      </c>
    </row>
    <row r="37" spans="2:11" s="49" customFormat="1" ht="16.5" customHeight="1">
      <c r="B37" s="50">
        <v>28</v>
      </c>
      <c r="C37" s="51" t="s">
        <v>101</v>
      </c>
      <c r="D37" s="52"/>
      <c r="E37" s="313"/>
      <c r="F37" s="313"/>
      <c r="G37" s="311">
        <f t="shared" si="0"/>
        <v>0</v>
      </c>
      <c r="H37" s="310"/>
      <c r="I37" s="309">
        <f t="shared" si="2"/>
        <v>0</v>
      </c>
      <c r="J37" s="311">
        <f t="shared" si="3"/>
        <v>0</v>
      </c>
      <c r="K37" s="311">
        <f t="shared" si="1"/>
        <v>0</v>
      </c>
    </row>
    <row r="38" spans="2:11" s="49" customFormat="1" ht="16.5" customHeight="1">
      <c r="B38" s="50">
        <v>29</v>
      </c>
      <c r="C38" s="51" t="s">
        <v>102</v>
      </c>
      <c r="D38" s="52"/>
      <c r="E38" s="313"/>
      <c r="F38" s="313"/>
      <c r="G38" s="311">
        <f t="shared" si="0"/>
        <v>0</v>
      </c>
      <c r="H38" s="310"/>
      <c r="I38" s="309">
        <f t="shared" si="2"/>
        <v>0</v>
      </c>
      <c r="J38" s="311">
        <f t="shared" si="3"/>
        <v>0</v>
      </c>
      <c r="K38" s="311">
        <f t="shared" si="1"/>
        <v>0</v>
      </c>
    </row>
    <row r="39" spans="2:11" s="49" customFormat="1" ht="16.5" customHeight="1">
      <c r="B39" s="50">
        <v>30</v>
      </c>
      <c r="C39" s="51" t="s">
        <v>103</v>
      </c>
      <c r="D39" s="52"/>
      <c r="E39" s="313"/>
      <c r="F39" s="313"/>
      <c r="G39" s="311">
        <f t="shared" si="0"/>
        <v>0</v>
      </c>
      <c r="H39" s="310"/>
      <c r="I39" s="309">
        <f t="shared" si="2"/>
        <v>0</v>
      </c>
      <c r="J39" s="311">
        <f t="shared" si="3"/>
        <v>0</v>
      </c>
      <c r="K39" s="311">
        <f t="shared" si="1"/>
        <v>0</v>
      </c>
    </row>
    <row r="40" spans="2:11" s="49" customFormat="1" ht="16.5" customHeight="1">
      <c r="B40" s="50">
        <v>31</v>
      </c>
      <c r="C40" s="51" t="s">
        <v>104</v>
      </c>
      <c r="D40" s="52"/>
      <c r="E40" s="313"/>
      <c r="F40" s="313"/>
      <c r="G40" s="311">
        <f t="shared" si="0"/>
        <v>0</v>
      </c>
      <c r="H40" s="310"/>
      <c r="I40" s="309">
        <f t="shared" si="2"/>
        <v>0</v>
      </c>
      <c r="J40" s="311">
        <f t="shared" si="3"/>
        <v>0</v>
      </c>
      <c r="K40" s="311">
        <f t="shared" si="1"/>
        <v>0</v>
      </c>
    </row>
    <row r="41" spans="2:11" s="49" customFormat="1" ht="16.5" customHeight="1">
      <c r="B41" s="50">
        <v>32</v>
      </c>
      <c r="C41" s="51" t="s">
        <v>105</v>
      </c>
      <c r="D41" s="52"/>
      <c r="E41" s="313"/>
      <c r="F41" s="313"/>
      <c r="G41" s="311">
        <f t="shared" si="0"/>
        <v>0</v>
      </c>
      <c r="H41" s="310"/>
      <c r="I41" s="309">
        <f t="shared" si="2"/>
        <v>0</v>
      </c>
      <c r="J41" s="311">
        <f t="shared" si="3"/>
        <v>0</v>
      </c>
      <c r="K41" s="311">
        <f t="shared" si="1"/>
        <v>0</v>
      </c>
    </row>
    <row r="42" spans="2:11" s="49" customFormat="1" ht="16.5" customHeight="1">
      <c r="B42" s="50">
        <v>33</v>
      </c>
      <c r="C42" s="51" t="s">
        <v>106</v>
      </c>
      <c r="D42" s="52"/>
      <c r="E42" s="313"/>
      <c r="F42" s="313"/>
      <c r="G42" s="311">
        <f t="shared" si="0"/>
        <v>0</v>
      </c>
      <c r="H42" s="310"/>
      <c r="I42" s="309">
        <f t="shared" si="2"/>
        <v>0</v>
      </c>
      <c r="J42" s="311">
        <f t="shared" si="3"/>
        <v>0</v>
      </c>
      <c r="K42" s="311">
        <f t="shared" si="1"/>
        <v>0</v>
      </c>
    </row>
    <row r="43" spans="2:11" s="49" customFormat="1" ht="16.5" customHeight="1">
      <c r="B43" s="50">
        <v>34</v>
      </c>
      <c r="C43" s="51" t="s">
        <v>107</v>
      </c>
      <c r="D43" s="52"/>
      <c r="E43" s="313"/>
      <c r="F43" s="313"/>
      <c r="G43" s="311">
        <f t="shared" si="0"/>
        <v>0</v>
      </c>
      <c r="H43" s="310"/>
      <c r="I43" s="309">
        <f t="shared" si="2"/>
        <v>0</v>
      </c>
      <c r="J43" s="311">
        <f t="shared" si="3"/>
        <v>0</v>
      </c>
      <c r="K43" s="311">
        <f t="shared" si="1"/>
        <v>0</v>
      </c>
    </row>
    <row r="44" spans="2:11" s="49" customFormat="1" ht="16.5" customHeight="1">
      <c r="B44" s="50">
        <v>35</v>
      </c>
      <c r="C44" s="51" t="s">
        <v>187</v>
      </c>
      <c r="D44" s="52"/>
      <c r="E44" s="313"/>
      <c r="F44" s="313"/>
      <c r="G44" s="311">
        <f t="shared" si="0"/>
        <v>0</v>
      </c>
      <c r="H44" s="310"/>
      <c r="I44" s="309">
        <f t="shared" si="2"/>
        <v>0</v>
      </c>
      <c r="J44" s="311">
        <f t="shared" si="3"/>
        <v>0</v>
      </c>
      <c r="K44" s="311">
        <f t="shared" si="1"/>
        <v>0</v>
      </c>
    </row>
    <row r="45" spans="2:11" s="49" customFormat="1" ht="16.5" customHeight="1">
      <c r="B45" s="50">
        <v>36</v>
      </c>
      <c r="C45" s="51" t="s">
        <v>108</v>
      </c>
      <c r="D45" s="52"/>
      <c r="E45" s="313"/>
      <c r="F45" s="313"/>
      <c r="G45" s="311">
        <f t="shared" si="0"/>
        <v>0</v>
      </c>
      <c r="H45" s="310"/>
      <c r="I45" s="309">
        <f t="shared" si="2"/>
        <v>0</v>
      </c>
      <c r="J45" s="311">
        <f t="shared" si="3"/>
        <v>0</v>
      </c>
      <c r="K45" s="311">
        <f t="shared" si="1"/>
        <v>0</v>
      </c>
    </row>
    <row r="46" spans="2:11" s="49" customFormat="1" ht="16.5" customHeight="1">
      <c r="B46" s="50">
        <v>37</v>
      </c>
      <c r="C46" s="51" t="s">
        <v>109</v>
      </c>
      <c r="D46" s="52"/>
      <c r="E46" s="313"/>
      <c r="F46" s="313"/>
      <c r="G46" s="311">
        <f t="shared" si="0"/>
        <v>0</v>
      </c>
      <c r="H46" s="310"/>
      <c r="I46" s="309">
        <f t="shared" si="2"/>
        <v>0</v>
      </c>
      <c r="J46" s="311">
        <f t="shared" si="3"/>
        <v>0</v>
      </c>
      <c r="K46" s="311">
        <f t="shared" si="1"/>
        <v>0</v>
      </c>
    </row>
    <row r="47" spans="2:11" s="49" customFormat="1" ht="16.5" customHeight="1">
      <c r="B47" s="50">
        <v>38</v>
      </c>
      <c r="C47" s="51" t="s">
        <v>110</v>
      </c>
      <c r="D47" s="52"/>
      <c r="E47" s="313"/>
      <c r="F47" s="313"/>
      <c r="G47" s="311">
        <f t="shared" si="0"/>
        <v>0</v>
      </c>
      <c r="H47" s="310"/>
      <c r="I47" s="309">
        <f t="shared" si="2"/>
        <v>0</v>
      </c>
      <c r="J47" s="311">
        <f t="shared" si="3"/>
        <v>0</v>
      </c>
      <c r="K47" s="311">
        <f t="shared" si="1"/>
        <v>0</v>
      </c>
    </row>
    <row r="48" spans="2:11" s="49" customFormat="1" ht="16.5" customHeight="1">
      <c r="B48" s="50">
        <v>39</v>
      </c>
      <c r="C48" s="51" t="s">
        <v>111</v>
      </c>
      <c r="D48" s="52"/>
      <c r="E48" s="313"/>
      <c r="F48" s="313"/>
      <c r="G48" s="311">
        <f t="shared" si="0"/>
        <v>0</v>
      </c>
      <c r="H48" s="310"/>
      <c r="I48" s="309">
        <f t="shared" si="2"/>
        <v>0</v>
      </c>
      <c r="J48" s="311">
        <f t="shared" si="3"/>
        <v>0</v>
      </c>
      <c r="K48" s="311">
        <f t="shared" si="1"/>
        <v>0</v>
      </c>
    </row>
    <row r="49" spans="2:11" s="49" customFormat="1" ht="16.5" customHeight="1">
      <c r="B49" s="50">
        <v>40</v>
      </c>
      <c r="C49" s="51" t="s">
        <v>188</v>
      </c>
      <c r="D49" s="52"/>
      <c r="E49" s="313"/>
      <c r="F49" s="313"/>
      <c r="G49" s="311">
        <f t="shared" si="0"/>
        <v>0</v>
      </c>
      <c r="H49" s="310"/>
      <c r="I49" s="309">
        <f t="shared" si="2"/>
        <v>0</v>
      </c>
      <c r="J49" s="311">
        <f t="shared" si="3"/>
        <v>0</v>
      </c>
      <c r="K49" s="311">
        <f t="shared" si="1"/>
        <v>0</v>
      </c>
    </row>
    <row r="50" spans="2:11" s="49" customFormat="1" ht="16.5" customHeight="1">
      <c r="B50" s="50">
        <v>41</v>
      </c>
      <c r="C50" s="51" t="s">
        <v>112</v>
      </c>
      <c r="D50" s="52"/>
      <c r="E50" s="313"/>
      <c r="F50" s="313"/>
      <c r="G50" s="311">
        <f t="shared" si="0"/>
        <v>0</v>
      </c>
      <c r="H50" s="310"/>
      <c r="I50" s="309">
        <f t="shared" si="2"/>
        <v>0</v>
      </c>
      <c r="J50" s="311">
        <f t="shared" si="3"/>
        <v>0</v>
      </c>
      <c r="K50" s="311">
        <f t="shared" si="1"/>
        <v>0</v>
      </c>
    </row>
    <row r="51" spans="2:11" s="49" customFormat="1" ht="16.5" customHeight="1">
      <c r="B51" s="50">
        <v>42</v>
      </c>
      <c r="C51" s="51" t="s">
        <v>113</v>
      </c>
      <c r="D51" s="52"/>
      <c r="E51" s="313"/>
      <c r="F51" s="313"/>
      <c r="G51" s="311">
        <f t="shared" si="0"/>
        <v>0</v>
      </c>
      <c r="H51" s="310"/>
      <c r="I51" s="309">
        <f t="shared" si="2"/>
        <v>0</v>
      </c>
      <c r="J51" s="311">
        <f t="shared" si="3"/>
        <v>0</v>
      </c>
      <c r="K51" s="311">
        <f t="shared" si="1"/>
        <v>0</v>
      </c>
    </row>
    <row r="52" spans="2:11" s="49" customFormat="1" ht="16.5" customHeight="1">
      <c r="B52" s="50">
        <v>43</v>
      </c>
      <c r="C52" s="51" t="s">
        <v>114</v>
      </c>
      <c r="D52" s="52"/>
      <c r="E52" s="313"/>
      <c r="F52" s="313"/>
      <c r="G52" s="311">
        <f t="shared" si="0"/>
        <v>0</v>
      </c>
      <c r="H52" s="310"/>
      <c r="I52" s="309">
        <f t="shared" si="2"/>
        <v>0</v>
      </c>
      <c r="J52" s="311">
        <f t="shared" si="3"/>
        <v>0</v>
      </c>
      <c r="K52" s="311">
        <f t="shared" si="1"/>
        <v>0</v>
      </c>
    </row>
    <row r="53" spans="2:11" s="49" customFormat="1" ht="16.5" customHeight="1">
      <c r="B53" s="50">
        <v>44</v>
      </c>
      <c r="C53" s="51" t="s">
        <v>115</v>
      </c>
      <c r="D53" s="52"/>
      <c r="E53" s="313"/>
      <c r="F53" s="313"/>
      <c r="G53" s="311">
        <f t="shared" si="0"/>
        <v>0</v>
      </c>
      <c r="H53" s="310"/>
      <c r="I53" s="309">
        <f t="shared" si="2"/>
        <v>0</v>
      </c>
      <c r="J53" s="311">
        <f t="shared" si="3"/>
        <v>0</v>
      </c>
      <c r="K53" s="311">
        <f t="shared" si="1"/>
        <v>0</v>
      </c>
    </row>
    <row r="54" spans="2:11" s="49" customFormat="1" ht="16.5" customHeight="1">
      <c r="B54" s="50">
        <v>45</v>
      </c>
      <c r="C54" s="51" t="s">
        <v>116</v>
      </c>
      <c r="D54" s="52"/>
      <c r="E54" s="313"/>
      <c r="F54" s="313"/>
      <c r="G54" s="311">
        <f t="shared" si="0"/>
        <v>0</v>
      </c>
      <c r="H54" s="310"/>
      <c r="I54" s="309">
        <f t="shared" si="2"/>
        <v>0</v>
      </c>
      <c r="J54" s="311">
        <f t="shared" si="3"/>
        <v>0</v>
      </c>
      <c r="K54" s="311">
        <f t="shared" si="1"/>
        <v>0</v>
      </c>
    </row>
    <row r="55" spans="2:11" s="49" customFormat="1" ht="16.5" customHeight="1">
      <c r="B55" s="50">
        <v>46</v>
      </c>
      <c r="C55" s="51" t="s">
        <v>117</v>
      </c>
      <c r="D55" s="52"/>
      <c r="E55" s="313"/>
      <c r="F55" s="313"/>
      <c r="G55" s="311">
        <f t="shared" si="0"/>
        <v>0</v>
      </c>
      <c r="H55" s="310"/>
      <c r="I55" s="309">
        <f t="shared" si="2"/>
        <v>0</v>
      </c>
      <c r="J55" s="311">
        <f t="shared" si="3"/>
        <v>0</v>
      </c>
      <c r="K55" s="311">
        <f t="shared" si="1"/>
        <v>0</v>
      </c>
    </row>
    <row r="56" spans="2:11" s="49" customFormat="1" ht="16.5" customHeight="1">
      <c r="B56" s="50">
        <v>47</v>
      </c>
      <c r="C56" s="51" t="s">
        <v>118</v>
      </c>
      <c r="D56" s="52"/>
      <c r="E56" s="313"/>
      <c r="F56" s="313"/>
      <c r="G56" s="311">
        <f t="shared" si="0"/>
        <v>0</v>
      </c>
      <c r="H56" s="310"/>
      <c r="I56" s="309">
        <f t="shared" si="2"/>
        <v>0</v>
      </c>
      <c r="J56" s="311">
        <f t="shared" si="3"/>
        <v>0</v>
      </c>
      <c r="K56" s="311">
        <f t="shared" si="1"/>
        <v>0</v>
      </c>
    </row>
    <row r="57" spans="2:11" s="49" customFormat="1" ht="16.5" customHeight="1">
      <c r="B57" s="50">
        <v>48</v>
      </c>
      <c r="C57" s="51" t="s">
        <v>119</v>
      </c>
      <c r="D57" s="52"/>
      <c r="E57" s="313"/>
      <c r="F57" s="313"/>
      <c r="G57" s="311">
        <f t="shared" si="0"/>
        <v>0</v>
      </c>
      <c r="H57" s="310"/>
      <c r="I57" s="309">
        <f t="shared" si="2"/>
        <v>0</v>
      </c>
      <c r="J57" s="311">
        <f t="shared" si="3"/>
        <v>0</v>
      </c>
      <c r="K57" s="311">
        <f t="shared" si="1"/>
        <v>0</v>
      </c>
    </row>
    <row r="58" spans="2:11" s="49" customFormat="1" ht="16.5" customHeight="1">
      <c r="B58" s="50">
        <v>49</v>
      </c>
      <c r="C58" s="51" t="s">
        <v>120</v>
      </c>
      <c r="D58" s="52"/>
      <c r="E58" s="313"/>
      <c r="F58" s="313"/>
      <c r="G58" s="311">
        <f t="shared" si="0"/>
        <v>0</v>
      </c>
      <c r="H58" s="310"/>
      <c r="I58" s="309">
        <f t="shared" si="2"/>
        <v>0</v>
      </c>
      <c r="J58" s="311">
        <f t="shared" si="3"/>
        <v>0</v>
      </c>
      <c r="K58" s="311">
        <f t="shared" si="1"/>
        <v>0</v>
      </c>
    </row>
    <row r="59" spans="2:11" s="49" customFormat="1" ht="16.5" customHeight="1">
      <c r="B59" s="50">
        <v>50</v>
      </c>
      <c r="C59" s="51" t="s">
        <v>121</v>
      </c>
      <c r="D59" s="52"/>
      <c r="E59" s="313"/>
      <c r="F59" s="313"/>
      <c r="G59" s="311">
        <f t="shared" si="0"/>
        <v>0</v>
      </c>
      <c r="H59" s="310"/>
      <c r="I59" s="309">
        <f t="shared" si="2"/>
        <v>0</v>
      </c>
      <c r="J59" s="311">
        <f t="shared" si="3"/>
        <v>0</v>
      </c>
      <c r="K59" s="311">
        <f t="shared" si="1"/>
        <v>0</v>
      </c>
    </row>
    <row r="60" spans="2:11" s="49" customFormat="1" ht="16.5" customHeight="1">
      <c r="B60" s="50">
        <v>51</v>
      </c>
      <c r="C60" s="51" t="s">
        <v>122</v>
      </c>
      <c r="D60" s="52"/>
      <c r="E60" s="313"/>
      <c r="F60" s="52"/>
      <c r="G60" s="311">
        <f t="shared" si="0"/>
        <v>0</v>
      </c>
      <c r="H60" s="310"/>
      <c r="I60" s="309">
        <f t="shared" si="2"/>
        <v>0</v>
      </c>
      <c r="J60" s="311">
        <f t="shared" si="3"/>
        <v>0</v>
      </c>
      <c r="K60" s="311">
        <f t="shared" si="1"/>
        <v>0</v>
      </c>
    </row>
    <row r="61" spans="2:11" s="49" customFormat="1" ht="16.5" customHeight="1">
      <c r="B61" s="50">
        <v>52</v>
      </c>
      <c r="C61" s="51" t="s">
        <v>123</v>
      </c>
      <c r="D61" s="52"/>
      <c r="E61" s="313"/>
      <c r="F61" s="313"/>
      <c r="G61" s="311">
        <f t="shared" si="0"/>
        <v>0</v>
      </c>
      <c r="H61" s="310"/>
      <c r="I61" s="309">
        <f t="shared" si="2"/>
        <v>0</v>
      </c>
      <c r="J61" s="311">
        <f t="shared" si="3"/>
        <v>0</v>
      </c>
      <c r="K61" s="311">
        <f t="shared" si="1"/>
        <v>0</v>
      </c>
    </row>
    <row r="62" spans="2:11" s="49" customFormat="1" ht="16.5" customHeight="1">
      <c r="B62" s="50">
        <v>53</v>
      </c>
      <c r="C62" s="51" t="s">
        <v>124</v>
      </c>
      <c r="D62" s="52"/>
      <c r="E62" s="313"/>
      <c r="F62" s="313"/>
      <c r="G62" s="311">
        <f t="shared" si="0"/>
        <v>0</v>
      </c>
      <c r="H62" s="310"/>
      <c r="I62" s="309">
        <f t="shared" si="2"/>
        <v>0</v>
      </c>
      <c r="J62" s="311">
        <f t="shared" si="3"/>
        <v>0</v>
      </c>
      <c r="K62" s="311">
        <f t="shared" si="1"/>
        <v>0</v>
      </c>
    </row>
    <row r="63" spans="2:11" s="49" customFormat="1" ht="16.5" customHeight="1">
      <c r="B63" s="50">
        <v>54</v>
      </c>
      <c r="C63" s="51" t="s">
        <v>125</v>
      </c>
      <c r="D63" s="52"/>
      <c r="E63" s="313"/>
      <c r="F63" s="313"/>
      <c r="G63" s="311">
        <f t="shared" si="0"/>
        <v>0</v>
      </c>
      <c r="H63" s="310"/>
      <c r="I63" s="309">
        <f t="shared" si="2"/>
        <v>0</v>
      </c>
      <c r="J63" s="311">
        <f t="shared" si="3"/>
        <v>0</v>
      </c>
      <c r="K63" s="311">
        <f t="shared" si="1"/>
        <v>0</v>
      </c>
    </row>
    <row r="64" spans="2:11" s="49" customFormat="1" ht="16.5" customHeight="1">
      <c r="B64" s="50">
        <v>55</v>
      </c>
      <c r="C64" s="51" t="s">
        <v>126</v>
      </c>
      <c r="D64" s="52"/>
      <c r="E64" s="313"/>
      <c r="F64" s="313"/>
      <c r="G64" s="311">
        <f t="shared" si="0"/>
        <v>0</v>
      </c>
      <c r="H64" s="310"/>
      <c r="I64" s="309">
        <f t="shared" si="2"/>
        <v>0</v>
      </c>
      <c r="J64" s="311">
        <f t="shared" si="3"/>
        <v>0</v>
      </c>
      <c r="K64" s="311">
        <f t="shared" si="1"/>
        <v>0</v>
      </c>
    </row>
    <row r="65" spans="2:11" s="49" customFormat="1" ht="16.5" customHeight="1">
      <c r="B65" s="50">
        <v>56</v>
      </c>
      <c r="C65" s="51" t="s">
        <v>127</v>
      </c>
      <c r="D65" s="52"/>
      <c r="E65" s="313"/>
      <c r="F65" s="313"/>
      <c r="G65" s="311">
        <f t="shared" si="0"/>
        <v>0</v>
      </c>
      <c r="H65" s="310"/>
      <c r="I65" s="309">
        <f t="shared" si="2"/>
        <v>0</v>
      </c>
      <c r="J65" s="311">
        <f t="shared" si="3"/>
        <v>0</v>
      </c>
      <c r="K65" s="311">
        <f t="shared" si="1"/>
        <v>0</v>
      </c>
    </row>
    <row r="66" spans="2:11" s="49" customFormat="1" ht="16.5" customHeight="1">
      <c r="B66" s="50">
        <v>57</v>
      </c>
      <c r="C66" s="51" t="s">
        <v>128</v>
      </c>
      <c r="D66" s="52"/>
      <c r="E66" s="313"/>
      <c r="F66" s="313"/>
      <c r="G66" s="311">
        <f t="shared" si="0"/>
        <v>0</v>
      </c>
      <c r="H66" s="310"/>
      <c r="I66" s="309">
        <f t="shared" si="2"/>
        <v>0</v>
      </c>
      <c r="J66" s="311">
        <f t="shared" si="3"/>
        <v>0</v>
      </c>
      <c r="K66" s="311">
        <f t="shared" si="1"/>
        <v>0</v>
      </c>
    </row>
    <row r="67" spans="2:11" s="49" customFormat="1" ht="16.5" customHeight="1">
      <c r="B67" s="50">
        <v>58</v>
      </c>
      <c r="C67" s="51" t="s">
        <v>129</v>
      </c>
      <c r="D67" s="52"/>
      <c r="E67" s="313"/>
      <c r="F67" s="313"/>
      <c r="G67" s="311">
        <f t="shared" si="0"/>
        <v>0</v>
      </c>
      <c r="H67" s="310"/>
      <c r="I67" s="309">
        <f t="shared" si="2"/>
        <v>0</v>
      </c>
      <c r="J67" s="311">
        <f t="shared" si="3"/>
        <v>0</v>
      </c>
      <c r="K67" s="311">
        <f t="shared" si="1"/>
        <v>0</v>
      </c>
    </row>
    <row r="68" spans="2:11" s="49" customFormat="1" ht="16.5" customHeight="1">
      <c r="B68" s="50">
        <v>59</v>
      </c>
      <c r="C68" s="51" t="s">
        <v>130</v>
      </c>
      <c r="D68" s="52"/>
      <c r="E68" s="313"/>
      <c r="F68" s="313"/>
      <c r="G68" s="311">
        <f t="shared" si="0"/>
        <v>0</v>
      </c>
      <c r="H68" s="310"/>
      <c r="I68" s="309">
        <f t="shared" si="2"/>
        <v>0</v>
      </c>
      <c r="J68" s="311">
        <f t="shared" si="3"/>
        <v>0</v>
      </c>
      <c r="K68" s="311">
        <f t="shared" si="1"/>
        <v>0</v>
      </c>
    </row>
    <row r="69" spans="2:11" s="49" customFormat="1" ht="16.5" customHeight="1">
      <c r="B69" s="50">
        <v>60</v>
      </c>
      <c r="C69" s="51" t="s">
        <v>131</v>
      </c>
      <c r="D69" s="52"/>
      <c r="E69" s="313"/>
      <c r="F69" s="313"/>
      <c r="G69" s="311">
        <f t="shared" si="0"/>
        <v>0</v>
      </c>
      <c r="H69" s="310"/>
      <c r="I69" s="309">
        <f t="shared" si="2"/>
        <v>0</v>
      </c>
      <c r="J69" s="311">
        <f t="shared" si="3"/>
        <v>0</v>
      </c>
      <c r="K69" s="311">
        <f t="shared" si="1"/>
        <v>0</v>
      </c>
    </row>
    <row r="70" spans="2:11" s="49" customFormat="1" ht="16.5" customHeight="1">
      <c r="B70" s="50">
        <v>61</v>
      </c>
      <c r="C70" s="51" t="s">
        <v>132</v>
      </c>
      <c r="D70" s="52"/>
      <c r="E70" s="313"/>
      <c r="F70" s="313"/>
      <c r="G70" s="311">
        <f t="shared" si="0"/>
        <v>0</v>
      </c>
      <c r="H70" s="310"/>
      <c r="I70" s="309">
        <f t="shared" si="2"/>
        <v>0</v>
      </c>
      <c r="J70" s="311">
        <f t="shared" si="3"/>
        <v>0</v>
      </c>
      <c r="K70" s="311">
        <f t="shared" si="1"/>
        <v>0</v>
      </c>
    </row>
    <row r="71" spans="2:11" s="49" customFormat="1" ht="16.5" customHeight="1">
      <c r="B71" s="50">
        <v>62</v>
      </c>
      <c r="C71" s="51" t="s">
        <v>133</v>
      </c>
      <c r="D71" s="52"/>
      <c r="E71" s="313"/>
      <c r="F71" s="313"/>
      <c r="G71" s="311">
        <f t="shared" si="0"/>
        <v>0</v>
      </c>
      <c r="H71" s="310"/>
      <c r="I71" s="309">
        <f t="shared" si="2"/>
        <v>0</v>
      </c>
      <c r="J71" s="311">
        <f t="shared" si="3"/>
        <v>0</v>
      </c>
      <c r="K71" s="311">
        <f t="shared" si="1"/>
        <v>0</v>
      </c>
    </row>
    <row r="72" spans="2:11" s="49" customFormat="1" ht="16.5" customHeight="1">
      <c r="B72" s="50">
        <v>63</v>
      </c>
      <c r="C72" s="51" t="s">
        <v>134</v>
      </c>
      <c r="D72" s="52"/>
      <c r="E72" s="313"/>
      <c r="F72" s="313"/>
      <c r="G72" s="311">
        <f t="shared" si="0"/>
        <v>0</v>
      </c>
      <c r="H72" s="310"/>
      <c r="I72" s="309">
        <f t="shared" si="2"/>
        <v>0</v>
      </c>
      <c r="J72" s="311">
        <f t="shared" si="3"/>
        <v>0</v>
      </c>
      <c r="K72" s="311">
        <f t="shared" si="1"/>
        <v>0</v>
      </c>
    </row>
    <row r="73" spans="2:11" s="49" customFormat="1" ht="16.5" customHeight="1">
      <c r="B73" s="50">
        <v>64</v>
      </c>
      <c r="C73" s="51" t="s">
        <v>135</v>
      </c>
      <c r="D73" s="52"/>
      <c r="E73" s="313"/>
      <c r="F73" s="313"/>
      <c r="G73" s="311">
        <f t="shared" si="0"/>
        <v>0</v>
      </c>
      <c r="H73" s="310"/>
      <c r="I73" s="309">
        <f t="shared" si="2"/>
        <v>0</v>
      </c>
      <c r="J73" s="311">
        <f t="shared" si="3"/>
        <v>0</v>
      </c>
      <c r="K73" s="311">
        <f t="shared" si="1"/>
        <v>0</v>
      </c>
    </row>
    <row r="74" spans="2:11" s="49" customFormat="1" ht="16.5" customHeight="1">
      <c r="B74" s="50">
        <v>65</v>
      </c>
      <c r="C74" s="51" t="s">
        <v>136</v>
      </c>
      <c r="D74" s="52"/>
      <c r="E74" s="313"/>
      <c r="F74" s="313"/>
      <c r="G74" s="311">
        <f t="shared" si="0"/>
        <v>0</v>
      </c>
      <c r="H74" s="310"/>
      <c r="I74" s="309">
        <f t="shared" si="2"/>
        <v>0</v>
      </c>
      <c r="J74" s="311">
        <f t="shared" si="3"/>
        <v>0</v>
      </c>
      <c r="K74" s="311">
        <f t="shared" si="1"/>
        <v>0</v>
      </c>
    </row>
    <row r="75" spans="2:11" s="49" customFormat="1" ht="16.5" customHeight="1">
      <c r="B75" s="50">
        <v>66</v>
      </c>
      <c r="C75" s="51" t="s">
        <v>189</v>
      </c>
      <c r="D75" s="52"/>
      <c r="E75" s="313"/>
      <c r="F75" s="313"/>
      <c r="G75" s="311">
        <f t="shared" si="0"/>
        <v>0</v>
      </c>
      <c r="H75" s="310"/>
      <c r="I75" s="309">
        <f t="shared" si="2"/>
        <v>0</v>
      </c>
      <c r="J75" s="311">
        <f t="shared" si="3"/>
        <v>0</v>
      </c>
      <c r="K75" s="311">
        <f t="shared" si="1"/>
        <v>0</v>
      </c>
    </row>
    <row r="76" spans="2:11" s="49" customFormat="1" ht="16.5" customHeight="1">
      <c r="B76" s="50">
        <v>67</v>
      </c>
      <c r="C76" s="51" t="s">
        <v>137</v>
      </c>
      <c r="D76" s="52"/>
      <c r="E76" s="313"/>
      <c r="F76" s="313"/>
      <c r="G76" s="311">
        <f t="shared" ref="G76:G123" si="4">SUM(D76:F76)</f>
        <v>0</v>
      </c>
      <c r="H76" s="310"/>
      <c r="I76" s="309">
        <f t="shared" ref="I76:I123" si="5">SUM(G76:H76)</f>
        <v>0</v>
      </c>
      <c r="J76" s="311">
        <f t="shared" ref="J76:J123" si="6">ROUNDDOWN(I76*0.1,0)</f>
        <v>0</v>
      </c>
      <c r="K76" s="311">
        <f t="shared" ref="K76:K123" si="7">SUM(I76:J76)</f>
        <v>0</v>
      </c>
    </row>
    <row r="77" spans="2:11" s="49" customFormat="1" ht="16.5" customHeight="1">
      <c r="B77" s="50">
        <v>68</v>
      </c>
      <c r="C77" s="51" t="s">
        <v>138</v>
      </c>
      <c r="D77" s="52"/>
      <c r="E77" s="313"/>
      <c r="F77" s="313"/>
      <c r="G77" s="311">
        <f t="shared" si="4"/>
        <v>0</v>
      </c>
      <c r="H77" s="310"/>
      <c r="I77" s="309">
        <f t="shared" si="5"/>
        <v>0</v>
      </c>
      <c r="J77" s="311">
        <f t="shared" si="6"/>
        <v>0</v>
      </c>
      <c r="K77" s="311">
        <f t="shared" si="7"/>
        <v>0</v>
      </c>
    </row>
    <row r="78" spans="2:11" s="49" customFormat="1" ht="16.5" customHeight="1">
      <c r="B78" s="50">
        <v>69</v>
      </c>
      <c r="C78" s="51" t="s">
        <v>139</v>
      </c>
      <c r="D78" s="52"/>
      <c r="E78" s="313"/>
      <c r="F78" s="313"/>
      <c r="G78" s="311">
        <f t="shared" si="4"/>
        <v>0</v>
      </c>
      <c r="H78" s="310"/>
      <c r="I78" s="309">
        <f t="shared" si="5"/>
        <v>0</v>
      </c>
      <c r="J78" s="311">
        <f t="shared" si="6"/>
        <v>0</v>
      </c>
      <c r="K78" s="311">
        <f t="shared" si="7"/>
        <v>0</v>
      </c>
    </row>
    <row r="79" spans="2:11" s="49" customFormat="1" ht="16.5" customHeight="1">
      <c r="B79" s="50">
        <v>70</v>
      </c>
      <c r="C79" s="51" t="s">
        <v>190</v>
      </c>
      <c r="D79" s="52"/>
      <c r="E79" s="313"/>
      <c r="F79" s="313"/>
      <c r="G79" s="311">
        <f t="shared" si="4"/>
        <v>0</v>
      </c>
      <c r="H79" s="310"/>
      <c r="I79" s="309">
        <f t="shared" si="5"/>
        <v>0</v>
      </c>
      <c r="J79" s="311">
        <f t="shared" si="6"/>
        <v>0</v>
      </c>
      <c r="K79" s="311">
        <f t="shared" si="7"/>
        <v>0</v>
      </c>
    </row>
    <row r="80" spans="2:11" s="49" customFormat="1" ht="16.5" customHeight="1">
      <c r="B80" s="50">
        <v>71</v>
      </c>
      <c r="C80" s="51" t="s">
        <v>191</v>
      </c>
      <c r="D80" s="52"/>
      <c r="E80" s="313"/>
      <c r="F80" s="313"/>
      <c r="G80" s="311">
        <f t="shared" si="4"/>
        <v>0</v>
      </c>
      <c r="H80" s="310"/>
      <c r="I80" s="309">
        <f t="shared" si="5"/>
        <v>0</v>
      </c>
      <c r="J80" s="311">
        <f t="shared" si="6"/>
        <v>0</v>
      </c>
      <c r="K80" s="311">
        <f t="shared" si="7"/>
        <v>0</v>
      </c>
    </row>
    <row r="81" spans="2:11" s="49" customFormat="1" ht="16.5" customHeight="1">
      <c r="B81" s="50">
        <v>72</v>
      </c>
      <c r="C81" s="51" t="s">
        <v>140</v>
      </c>
      <c r="D81" s="52"/>
      <c r="E81" s="313"/>
      <c r="F81" s="52"/>
      <c r="G81" s="311">
        <f t="shared" si="4"/>
        <v>0</v>
      </c>
      <c r="H81" s="310"/>
      <c r="I81" s="309">
        <f t="shared" si="5"/>
        <v>0</v>
      </c>
      <c r="J81" s="311">
        <f t="shared" si="6"/>
        <v>0</v>
      </c>
      <c r="K81" s="311">
        <f t="shared" si="7"/>
        <v>0</v>
      </c>
    </row>
    <row r="82" spans="2:11" s="49" customFormat="1" ht="16.5" customHeight="1">
      <c r="B82" s="50">
        <v>73</v>
      </c>
      <c r="C82" s="51" t="s">
        <v>192</v>
      </c>
      <c r="D82" s="52"/>
      <c r="E82" s="313"/>
      <c r="F82" s="313"/>
      <c r="G82" s="311">
        <f t="shared" si="4"/>
        <v>0</v>
      </c>
      <c r="H82" s="310"/>
      <c r="I82" s="309">
        <f t="shared" si="5"/>
        <v>0</v>
      </c>
      <c r="J82" s="311">
        <f t="shared" si="6"/>
        <v>0</v>
      </c>
      <c r="K82" s="311">
        <f t="shared" si="7"/>
        <v>0</v>
      </c>
    </row>
    <row r="83" spans="2:11" s="49" customFormat="1" ht="16.5" customHeight="1">
      <c r="B83" s="50">
        <v>74</v>
      </c>
      <c r="C83" s="51" t="s">
        <v>193</v>
      </c>
      <c r="D83" s="52"/>
      <c r="E83" s="313"/>
      <c r="F83" s="313"/>
      <c r="G83" s="311">
        <f t="shared" si="4"/>
        <v>0</v>
      </c>
      <c r="H83" s="310"/>
      <c r="I83" s="309">
        <f t="shared" si="5"/>
        <v>0</v>
      </c>
      <c r="J83" s="311">
        <f t="shared" si="6"/>
        <v>0</v>
      </c>
      <c r="K83" s="311">
        <f t="shared" si="7"/>
        <v>0</v>
      </c>
    </row>
    <row r="84" spans="2:11" s="49" customFormat="1" ht="16.5" customHeight="1">
      <c r="B84" s="50">
        <v>75</v>
      </c>
      <c r="C84" s="51" t="s">
        <v>141</v>
      </c>
      <c r="D84" s="52"/>
      <c r="E84" s="313"/>
      <c r="F84" s="313"/>
      <c r="G84" s="311">
        <f t="shared" si="4"/>
        <v>0</v>
      </c>
      <c r="H84" s="310"/>
      <c r="I84" s="309">
        <f t="shared" si="5"/>
        <v>0</v>
      </c>
      <c r="J84" s="311">
        <f t="shared" si="6"/>
        <v>0</v>
      </c>
      <c r="K84" s="311">
        <f t="shared" si="7"/>
        <v>0</v>
      </c>
    </row>
    <row r="85" spans="2:11" s="49" customFormat="1" ht="16.5" customHeight="1">
      <c r="B85" s="50">
        <v>76</v>
      </c>
      <c r="C85" s="51" t="s">
        <v>142</v>
      </c>
      <c r="D85" s="52"/>
      <c r="E85" s="313"/>
      <c r="F85" s="313"/>
      <c r="G85" s="311">
        <f t="shared" si="4"/>
        <v>0</v>
      </c>
      <c r="H85" s="310"/>
      <c r="I85" s="309">
        <f t="shared" si="5"/>
        <v>0</v>
      </c>
      <c r="J85" s="311">
        <f t="shared" si="6"/>
        <v>0</v>
      </c>
      <c r="K85" s="311">
        <f t="shared" si="7"/>
        <v>0</v>
      </c>
    </row>
    <row r="86" spans="2:11" s="49" customFormat="1" ht="16.5" customHeight="1">
      <c r="B86" s="50">
        <v>77</v>
      </c>
      <c r="C86" s="51" t="s">
        <v>143</v>
      </c>
      <c r="D86" s="52"/>
      <c r="E86" s="313"/>
      <c r="F86" s="313"/>
      <c r="G86" s="311">
        <f t="shared" si="4"/>
        <v>0</v>
      </c>
      <c r="H86" s="310"/>
      <c r="I86" s="309">
        <f t="shared" si="5"/>
        <v>0</v>
      </c>
      <c r="J86" s="311">
        <f t="shared" si="6"/>
        <v>0</v>
      </c>
      <c r="K86" s="311">
        <f t="shared" si="7"/>
        <v>0</v>
      </c>
    </row>
    <row r="87" spans="2:11" s="49" customFormat="1" ht="16.5" customHeight="1">
      <c r="B87" s="50">
        <v>78</v>
      </c>
      <c r="C87" s="51" t="s">
        <v>144</v>
      </c>
      <c r="D87" s="52"/>
      <c r="E87" s="313"/>
      <c r="F87" s="52"/>
      <c r="G87" s="311">
        <f t="shared" si="4"/>
        <v>0</v>
      </c>
      <c r="H87" s="310"/>
      <c r="I87" s="309">
        <f t="shared" si="5"/>
        <v>0</v>
      </c>
      <c r="J87" s="311">
        <f t="shared" si="6"/>
        <v>0</v>
      </c>
      <c r="K87" s="311">
        <f t="shared" si="7"/>
        <v>0</v>
      </c>
    </row>
    <row r="88" spans="2:11" s="49" customFormat="1" ht="16.5" customHeight="1">
      <c r="B88" s="50">
        <v>79</v>
      </c>
      <c r="C88" s="51" t="s">
        <v>194</v>
      </c>
      <c r="D88" s="52"/>
      <c r="E88" s="313"/>
      <c r="F88" s="313"/>
      <c r="G88" s="311">
        <f t="shared" si="4"/>
        <v>0</v>
      </c>
      <c r="H88" s="310"/>
      <c r="I88" s="309">
        <f t="shared" si="5"/>
        <v>0</v>
      </c>
      <c r="J88" s="311">
        <f t="shared" si="6"/>
        <v>0</v>
      </c>
      <c r="K88" s="311">
        <f t="shared" si="7"/>
        <v>0</v>
      </c>
    </row>
    <row r="89" spans="2:11" s="49" customFormat="1" ht="16.5" customHeight="1">
      <c r="B89" s="50">
        <v>80</v>
      </c>
      <c r="C89" s="51" t="s">
        <v>145</v>
      </c>
      <c r="D89" s="52"/>
      <c r="E89" s="313"/>
      <c r="F89" s="313"/>
      <c r="G89" s="311">
        <f t="shared" si="4"/>
        <v>0</v>
      </c>
      <c r="H89" s="310"/>
      <c r="I89" s="309">
        <f t="shared" si="5"/>
        <v>0</v>
      </c>
      <c r="J89" s="311">
        <f t="shared" si="6"/>
        <v>0</v>
      </c>
      <c r="K89" s="311">
        <f t="shared" si="7"/>
        <v>0</v>
      </c>
    </row>
    <row r="90" spans="2:11" s="49" customFormat="1" ht="16.5" customHeight="1">
      <c r="B90" s="50">
        <v>81</v>
      </c>
      <c r="C90" s="51" t="s">
        <v>146</v>
      </c>
      <c r="D90" s="52"/>
      <c r="E90" s="313"/>
      <c r="F90" s="313"/>
      <c r="G90" s="311">
        <f t="shared" si="4"/>
        <v>0</v>
      </c>
      <c r="H90" s="310"/>
      <c r="I90" s="309">
        <f t="shared" si="5"/>
        <v>0</v>
      </c>
      <c r="J90" s="311">
        <f t="shared" si="6"/>
        <v>0</v>
      </c>
      <c r="K90" s="311">
        <f t="shared" si="7"/>
        <v>0</v>
      </c>
    </row>
    <row r="91" spans="2:11" s="49" customFormat="1" ht="16.5" customHeight="1">
      <c r="B91" s="50">
        <v>82</v>
      </c>
      <c r="C91" s="51" t="s">
        <v>147</v>
      </c>
      <c r="D91" s="52"/>
      <c r="E91" s="313"/>
      <c r="F91" s="313"/>
      <c r="G91" s="311">
        <f t="shared" si="4"/>
        <v>0</v>
      </c>
      <c r="H91" s="310"/>
      <c r="I91" s="309">
        <f t="shared" si="5"/>
        <v>0</v>
      </c>
      <c r="J91" s="311">
        <f t="shared" si="6"/>
        <v>0</v>
      </c>
      <c r="K91" s="311">
        <f t="shared" si="7"/>
        <v>0</v>
      </c>
    </row>
    <row r="92" spans="2:11" s="49" customFormat="1" ht="16.5" customHeight="1">
      <c r="B92" s="50">
        <v>83</v>
      </c>
      <c r="C92" s="51" t="s">
        <v>148</v>
      </c>
      <c r="D92" s="52"/>
      <c r="E92" s="313"/>
      <c r="F92" s="313"/>
      <c r="G92" s="311">
        <f t="shared" si="4"/>
        <v>0</v>
      </c>
      <c r="H92" s="310"/>
      <c r="I92" s="309">
        <f t="shared" si="5"/>
        <v>0</v>
      </c>
      <c r="J92" s="311">
        <f t="shared" si="6"/>
        <v>0</v>
      </c>
      <c r="K92" s="311">
        <f t="shared" si="7"/>
        <v>0</v>
      </c>
    </row>
    <row r="93" spans="2:11" s="49" customFormat="1" ht="16.5" customHeight="1">
      <c r="B93" s="50">
        <v>84</v>
      </c>
      <c r="C93" s="51" t="s">
        <v>149</v>
      </c>
      <c r="D93" s="52"/>
      <c r="E93" s="52"/>
      <c r="F93" s="313"/>
      <c r="G93" s="311">
        <f t="shared" si="4"/>
        <v>0</v>
      </c>
      <c r="H93" s="310"/>
      <c r="I93" s="309">
        <f t="shared" si="5"/>
        <v>0</v>
      </c>
      <c r="J93" s="311">
        <f t="shared" si="6"/>
        <v>0</v>
      </c>
      <c r="K93" s="311">
        <f t="shared" si="7"/>
        <v>0</v>
      </c>
    </row>
    <row r="94" spans="2:11" s="49" customFormat="1" ht="16.5" customHeight="1">
      <c r="B94" s="50">
        <v>85</v>
      </c>
      <c r="C94" s="51" t="s">
        <v>150</v>
      </c>
      <c r="D94" s="52"/>
      <c r="E94" s="52"/>
      <c r="F94" s="313"/>
      <c r="G94" s="311">
        <f t="shared" si="4"/>
        <v>0</v>
      </c>
      <c r="H94" s="310"/>
      <c r="I94" s="309">
        <f t="shared" si="5"/>
        <v>0</v>
      </c>
      <c r="J94" s="311">
        <f t="shared" si="6"/>
        <v>0</v>
      </c>
      <c r="K94" s="311">
        <f t="shared" si="7"/>
        <v>0</v>
      </c>
    </row>
    <row r="95" spans="2:11" s="49" customFormat="1" ht="16.5" customHeight="1">
      <c r="B95" s="50">
        <v>86</v>
      </c>
      <c r="C95" s="51" t="s">
        <v>151</v>
      </c>
      <c r="D95" s="52"/>
      <c r="E95" s="52"/>
      <c r="F95" s="313"/>
      <c r="G95" s="311">
        <f t="shared" si="4"/>
        <v>0</v>
      </c>
      <c r="H95" s="310"/>
      <c r="I95" s="309">
        <f t="shared" si="5"/>
        <v>0</v>
      </c>
      <c r="J95" s="311">
        <f t="shared" si="6"/>
        <v>0</v>
      </c>
      <c r="K95" s="311">
        <f t="shared" si="7"/>
        <v>0</v>
      </c>
    </row>
    <row r="96" spans="2:11" s="49" customFormat="1" ht="16.5" customHeight="1">
      <c r="B96" s="50">
        <v>87</v>
      </c>
      <c r="C96" s="51" t="s">
        <v>152</v>
      </c>
      <c r="D96" s="52"/>
      <c r="E96" s="313"/>
      <c r="F96" s="313"/>
      <c r="G96" s="311">
        <f t="shared" si="4"/>
        <v>0</v>
      </c>
      <c r="H96" s="310"/>
      <c r="I96" s="309">
        <f t="shared" si="5"/>
        <v>0</v>
      </c>
      <c r="J96" s="311">
        <f t="shared" si="6"/>
        <v>0</v>
      </c>
      <c r="K96" s="311">
        <f t="shared" si="7"/>
        <v>0</v>
      </c>
    </row>
    <row r="97" spans="2:11" s="49" customFormat="1" ht="16.5" customHeight="1">
      <c r="B97" s="50">
        <v>88</v>
      </c>
      <c r="C97" s="51" t="s">
        <v>153</v>
      </c>
      <c r="D97" s="52"/>
      <c r="E97" s="313"/>
      <c r="F97" s="313"/>
      <c r="G97" s="311">
        <f t="shared" si="4"/>
        <v>0</v>
      </c>
      <c r="H97" s="310"/>
      <c r="I97" s="309">
        <f t="shared" si="5"/>
        <v>0</v>
      </c>
      <c r="J97" s="311">
        <f t="shared" si="6"/>
        <v>0</v>
      </c>
      <c r="K97" s="311">
        <f t="shared" si="7"/>
        <v>0</v>
      </c>
    </row>
    <row r="98" spans="2:11" s="49" customFormat="1" ht="16.5" customHeight="1">
      <c r="B98" s="50">
        <v>89</v>
      </c>
      <c r="C98" s="51" t="s">
        <v>154</v>
      </c>
      <c r="D98" s="313"/>
      <c r="E98" s="52"/>
      <c r="F98" s="313"/>
      <c r="G98" s="311">
        <f t="shared" si="4"/>
        <v>0</v>
      </c>
      <c r="H98" s="310"/>
      <c r="I98" s="309">
        <f t="shared" si="5"/>
        <v>0</v>
      </c>
      <c r="J98" s="311">
        <f t="shared" si="6"/>
        <v>0</v>
      </c>
      <c r="K98" s="311">
        <f t="shared" si="7"/>
        <v>0</v>
      </c>
    </row>
    <row r="99" spans="2:11" s="49" customFormat="1" ht="16.5" customHeight="1">
      <c r="B99" s="50">
        <v>90</v>
      </c>
      <c r="C99" s="51" t="s">
        <v>155</v>
      </c>
      <c r="D99" s="313"/>
      <c r="E99" s="52"/>
      <c r="F99" s="313"/>
      <c r="G99" s="311">
        <f t="shared" si="4"/>
        <v>0</v>
      </c>
      <c r="H99" s="310"/>
      <c r="I99" s="309">
        <f t="shared" si="5"/>
        <v>0</v>
      </c>
      <c r="J99" s="311">
        <f t="shared" si="6"/>
        <v>0</v>
      </c>
      <c r="K99" s="311">
        <f t="shared" si="7"/>
        <v>0</v>
      </c>
    </row>
    <row r="100" spans="2:11" s="49" customFormat="1" ht="16.5" customHeight="1">
      <c r="B100" s="50">
        <v>91</v>
      </c>
      <c r="C100" s="51" t="s">
        <v>156</v>
      </c>
      <c r="D100" s="52"/>
      <c r="E100" s="52"/>
      <c r="F100" s="313"/>
      <c r="G100" s="311">
        <f t="shared" si="4"/>
        <v>0</v>
      </c>
      <c r="H100" s="310"/>
      <c r="I100" s="309">
        <f t="shared" si="5"/>
        <v>0</v>
      </c>
      <c r="J100" s="311">
        <f t="shared" si="6"/>
        <v>0</v>
      </c>
      <c r="K100" s="311">
        <f t="shared" si="7"/>
        <v>0</v>
      </c>
    </row>
    <row r="101" spans="2:11" s="49" customFormat="1" ht="16.5" customHeight="1">
      <c r="B101" s="50">
        <v>92</v>
      </c>
      <c r="C101" s="51" t="s">
        <v>157</v>
      </c>
      <c r="D101" s="52"/>
      <c r="E101" s="52"/>
      <c r="F101" s="313"/>
      <c r="G101" s="311">
        <f t="shared" si="4"/>
        <v>0</v>
      </c>
      <c r="H101" s="310"/>
      <c r="I101" s="309">
        <f t="shared" si="5"/>
        <v>0</v>
      </c>
      <c r="J101" s="311">
        <f t="shared" si="6"/>
        <v>0</v>
      </c>
      <c r="K101" s="311">
        <f t="shared" si="7"/>
        <v>0</v>
      </c>
    </row>
    <row r="102" spans="2:11" s="49" customFormat="1" ht="16.5" customHeight="1">
      <c r="B102" s="50">
        <v>93</v>
      </c>
      <c r="C102" s="51" t="s">
        <v>158</v>
      </c>
      <c r="D102" s="52"/>
      <c r="E102" s="52"/>
      <c r="F102" s="313"/>
      <c r="G102" s="311">
        <f t="shared" si="4"/>
        <v>0</v>
      </c>
      <c r="H102" s="310"/>
      <c r="I102" s="309">
        <f t="shared" si="5"/>
        <v>0</v>
      </c>
      <c r="J102" s="311">
        <f t="shared" si="6"/>
        <v>0</v>
      </c>
      <c r="K102" s="311">
        <f t="shared" si="7"/>
        <v>0</v>
      </c>
    </row>
    <row r="103" spans="2:11" s="49" customFormat="1" ht="16.5" customHeight="1">
      <c r="B103" s="50">
        <v>94</v>
      </c>
      <c r="C103" s="51" t="s">
        <v>159</v>
      </c>
      <c r="D103" s="313"/>
      <c r="E103" s="52"/>
      <c r="F103" s="52"/>
      <c r="G103" s="311">
        <f t="shared" si="4"/>
        <v>0</v>
      </c>
      <c r="H103" s="310"/>
      <c r="I103" s="309">
        <f t="shared" si="5"/>
        <v>0</v>
      </c>
      <c r="J103" s="311">
        <f t="shared" si="6"/>
        <v>0</v>
      </c>
      <c r="K103" s="311">
        <f t="shared" si="7"/>
        <v>0</v>
      </c>
    </row>
    <row r="104" spans="2:11" s="49" customFormat="1" ht="16.5" customHeight="1">
      <c r="B104" s="50">
        <v>95</v>
      </c>
      <c r="C104" s="51" t="s">
        <v>160</v>
      </c>
      <c r="D104" s="52"/>
      <c r="E104" s="313"/>
      <c r="F104" s="313"/>
      <c r="G104" s="311">
        <f t="shared" si="4"/>
        <v>0</v>
      </c>
      <c r="H104" s="310"/>
      <c r="I104" s="309">
        <f t="shared" si="5"/>
        <v>0</v>
      </c>
      <c r="J104" s="311">
        <f t="shared" si="6"/>
        <v>0</v>
      </c>
      <c r="K104" s="311">
        <f t="shared" si="7"/>
        <v>0</v>
      </c>
    </row>
    <row r="105" spans="2:11" s="49" customFormat="1" ht="16.5" customHeight="1">
      <c r="B105" s="50">
        <v>96</v>
      </c>
      <c r="C105" s="51" t="s">
        <v>161</v>
      </c>
      <c r="D105" s="52"/>
      <c r="E105" s="313"/>
      <c r="F105" s="313"/>
      <c r="G105" s="311">
        <f t="shared" si="4"/>
        <v>0</v>
      </c>
      <c r="H105" s="310"/>
      <c r="I105" s="309">
        <f t="shared" si="5"/>
        <v>0</v>
      </c>
      <c r="J105" s="311">
        <f t="shared" si="6"/>
        <v>0</v>
      </c>
      <c r="K105" s="311">
        <f t="shared" si="7"/>
        <v>0</v>
      </c>
    </row>
    <row r="106" spans="2:11" s="49" customFormat="1" ht="16.5" customHeight="1">
      <c r="B106" s="50">
        <v>97</v>
      </c>
      <c r="C106" s="51" t="s">
        <v>162</v>
      </c>
      <c r="D106" s="52"/>
      <c r="E106" s="52"/>
      <c r="F106" s="313"/>
      <c r="G106" s="311">
        <f t="shared" si="4"/>
        <v>0</v>
      </c>
      <c r="H106" s="310"/>
      <c r="I106" s="309">
        <f t="shared" si="5"/>
        <v>0</v>
      </c>
      <c r="J106" s="311">
        <f t="shared" si="6"/>
        <v>0</v>
      </c>
      <c r="K106" s="311">
        <f t="shared" si="7"/>
        <v>0</v>
      </c>
    </row>
    <row r="107" spans="2:11" s="49" customFormat="1" ht="16.5" customHeight="1">
      <c r="B107" s="50">
        <v>98</v>
      </c>
      <c r="C107" s="51" t="s">
        <v>163</v>
      </c>
      <c r="D107" s="52"/>
      <c r="E107" s="52"/>
      <c r="F107" s="313"/>
      <c r="G107" s="311">
        <f t="shared" si="4"/>
        <v>0</v>
      </c>
      <c r="H107" s="310"/>
      <c r="I107" s="309">
        <f t="shared" si="5"/>
        <v>0</v>
      </c>
      <c r="J107" s="311">
        <f t="shared" si="6"/>
        <v>0</v>
      </c>
      <c r="K107" s="311">
        <f t="shared" si="7"/>
        <v>0</v>
      </c>
    </row>
    <row r="108" spans="2:11" s="49" customFormat="1" ht="16.5" customHeight="1">
      <c r="B108" s="50">
        <v>99</v>
      </c>
      <c r="C108" s="51" t="s">
        <v>164</v>
      </c>
      <c r="D108" s="52"/>
      <c r="E108" s="52"/>
      <c r="F108" s="313"/>
      <c r="G108" s="311">
        <f t="shared" si="4"/>
        <v>0</v>
      </c>
      <c r="H108" s="310"/>
      <c r="I108" s="309">
        <f t="shared" si="5"/>
        <v>0</v>
      </c>
      <c r="J108" s="311">
        <f t="shared" si="6"/>
        <v>0</v>
      </c>
      <c r="K108" s="311">
        <f t="shared" si="7"/>
        <v>0</v>
      </c>
    </row>
    <row r="109" spans="2:11" s="49" customFormat="1" ht="16.5" customHeight="1">
      <c r="B109" s="50">
        <v>100</v>
      </c>
      <c r="C109" s="51" t="s">
        <v>165</v>
      </c>
      <c r="D109" s="52"/>
      <c r="E109" s="52"/>
      <c r="F109" s="313"/>
      <c r="G109" s="311">
        <f t="shared" si="4"/>
        <v>0</v>
      </c>
      <c r="H109" s="310"/>
      <c r="I109" s="309">
        <f t="shared" si="5"/>
        <v>0</v>
      </c>
      <c r="J109" s="311">
        <f t="shared" si="6"/>
        <v>0</v>
      </c>
      <c r="K109" s="311">
        <f t="shared" si="7"/>
        <v>0</v>
      </c>
    </row>
    <row r="110" spans="2:11" s="49" customFormat="1" ht="16.5" customHeight="1">
      <c r="B110" s="50">
        <v>101</v>
      </c>
      <c r="C110" s="51" t="s">
        <v>166</v>
      </c>
      <c r="D110" s="52"/>
      <c r="E110" s="313"/>
      <c r="F110" s="313"/>
      <c r="G110" s="311">
        <f t="shared" si="4"/>
        <v>0</v>
      </c>
      <c r="H110" s="310"/>
      <c r="I110" s="309">
        <f t="shared" si="5"/>
        <v>0</v>
      </c>
      <c r="J110" s="311">
        <f t="shared" si="6"/>
        <v>0</v>
      </c>
      <c r="K110" s="311">
        <f t="shared" si="7"/>
        <v>0</v>
      </c>
    </row>
    <row r="111" spans="2:11" s="49" customFormat="1" ht="16.5" customHeight="1">
      <c r="B111" s="50">
        <v>102</v>
      </c>
      <c r="C111" s="51" t="s">
        <v>167</v>
      </c>
      <c r="D111" s="52"/>
      <c r="E111" s="52"/>
      <c r="F111" s="52"/>
      <c r="G111" s="311">
        <f t="shared" si="4"/>
        <v>0</v>
      </c>
      <c r="H111" s="310"/>
      <c r="I111" s="309">
        <f t="shared" si="5"/>
        <v>0</v>
      </c>
      <c r="J111" s="311">
        <f t="shared" si="6"/>
        <v>0</v>
      </c>
      <c r="K111" s="311">
        <f t="shared" si="7"/>
        <v>0</v>
      </c>
    </row>
    <row r="112" spans="2:11" s="49" customFormat="1" ht="16.5" customHeight="1">
      <c r="B112" s="50">
        <v>103</v>
      </c>
      <c r="C112" s="51" t="s">
        <v>168</v>
      </c>
      <c r="D112" s="52"/>
      <c r="E112" s="313"/>
      <c r="F112" s="313"/>
      <c r="G112" s="311">
        <f t="shared" si="4"/>
        <v>0</v>
      </c>
      <c r="H112" s="310"/>
      <c r="I112" s="309">
        <f t="shared" si="5"/>
        <v>0</v>
      </c>
      <c r="J112" s="311">
        <f t="shared" si="6"/>
        <v>0</v>
      </c>
      <c r="K112" s="311">
        <f t="shared" si="7"/>
        <v>0</v>
      </c>
    </row>
    <row r="113" spans="2:11" s="49" customFormat="1" ht="16.5" customHeight="1">
      <c r="B113" s="50">
        <v>104</v>
      </c>
      <c r="C113" s="51" t="s">
        <v>169</v>
      </c>
      <c r="D113" s="52"/>
      <c r="E113" s="52"/>
      <c r="F113" s="313"/>
      <c r="G113" s="311">
        <f t="shared" si="4"/>
        <v>0</v>
      </c>
      <c r="H113" s="310"/>
      <c r="I113" s="309">
        <f t="shared" si="5"/>
        <v>0</v>
      </c>
      <c r="J113" s="311">
        <f t="shared" si="6"/>
        <v>0</v>
      </c>
      <c r="K113" s="311">
        <f t="shared" si="7"/>
        <v>0</v>
      </c>
    </row>
    <row r="114" spans="2:11" s="49" customFormat="1" ht="16.5" customHeight="1">
      <c r="B114" s="50">
        <v>105</v>
      </c>
      <c r="C114" s="51" t="s">
        <v>170</v>
      </c>
      <c r="D114" s="52"/>
      <c r="E114" s="52"/>
      <c r="F114" s="313"/>
      <c r="G114" s="311">
        <f t="shared" si="4"/>
        <v>0</v>
      </c>
      <c r="H114" s="310"/>
      <c r="I114" s="309">
        <f t="shared" si="5"/>
        <v>0</v>
      </c>
      <c r="J114" s="311">
        <f t="shared" si="6"/>
        <v>0</v>
      </c>
      <c r="K114" s="311">
        <f t="shared" si="7"/>
        <v>0</v>
      </c>
    </row>
    <row r="115" spans="2:11" s="49" customFormat="1" ht="16.5" customHeight="1">
      <c r="B115" s="50">
        <v>106</v>
      </c>
      <c r="C115" s="51" t="s">
        <v>171</v>
      </c>
      <c r="D115" s="52"/>
      <c r="E115" s="52"/>
      <c r="F115" s="313"/>
      <c r="G115" s="311">
        <f t="shared" si="4"/>
        <v>0</v>
      </c>
      <c r="H115" s="310"/>
      <c r="I115" s="309">
        <f t="shared" si="5"/>
        <v>0</v>
      </c>
      <c r="J115" s="311">
        <f t="shared" si="6"/>
        <v>0</v>
      </c>
      <c r="K115" s="311">
        <f t="shared" si="7"/>
        <v>0</v>
      </c>
    </row>
    <row r="116" spans="2:11" s="49" customFormat="1" ht="16.5" customHeight="1">
      <c r="B116" s="50">
        <v>107</v>
      </c>
      <c r="C116" s="51" t="s">
        <v>172</v>
      </c>
      <c r="D116" s="52"/>
      <c r="E116" s="313"/>
      <c r="F116" s="313"/>
      <c r="G116" s="311">
        <f t="shared" si="4"/>
        <v>0</v>
      </c>
      <c r="H116" s="310"/>
      <c r="I116" s="309">
        <f t="shared" si="5"/>
        <v>0</v>
      </c>
      <c r="J116" s="311">
        <f t="shared" si="6"/>
        <v>0</v>
      </c>
      <c r="K116" s="311">
        <f t="shared" si="7"/>
        <v>0</v>
      </c>
    </row>
    <row r="117" spans="2:11" s="49" customFormat="1" ht="16.5" customHeight="1">
      <c r="B117" s="50">
        <v>108</v>
      </c>
      <c r="C117" s="51" t="s">
        <v>173</v>
      </c>
      <c r="D117" s="313"/>
      <c r="E117" s="52"/>
      <c r="F117" s="313"/>
      <c r="G117" s="311">
        <f t="shared" si="4"/>
        <v>0</v>
      </c>
      <c r="H117" s="310"/>
      <c r="I117" s="309">
        <f t="shared" si="5"/>
        <v>0</v>
      </c>
      <c r="J117" s="311">
        <f t="shared" si="6"/>
        <v>0</v>
      </c>
      <c r="K117" s="311">
        <f t="shared" si="7"/>
        <v>0</v>
      </c>
    </row>
    <row r="118" spans="2:11" s="49" customFormat="1" ht="16.5" customHeight="1">
      <c r="B118" s="50">
        <v>109</v>
      </c>
      <c r="C118" s="51" t="s">
        <v>174</v>
      </c>
      <c r="D118" s="52"/>
      <c r="E118" s="313"/>
      <c r="F118" s="52"/>
      <c r="G118" s="311">
        <f t="shared" si="4"/>
        <v>0</v>
      </c>
      <c r="H118" s="310"/>
      <c r="I118" s="309">
        <f t="shared" si="5"/>
        <v>0</v>
      </c>
      <c r="J118" s="311">
        <f t="shared" si="6"/>
        <v>0</v>
      </c>
      <c r="K118" s="311">
        <f t="shared" si="7"/>
        <v>0</v>
      </c>
    </row>
    <row r="119" spans="2:11" s="49" customFormat="1" ht="16.5" customHeight="1">
      <c r="B119" s="50">
        <v>110</v>
      </c>
      <c r="C119" s="51" t="s">
        <v>175</v>
      </c>
      <c r="D119" s="52"/>
      <c r="E119" s="313"/>
      <c r="F119" s="313"/>
      <c r="G119" s="311">
        <f t="shared" si="4"/>
        <v>0</v>
      </c>
      <c r="H119" s="310"/>
      <c r="I119" s="309">
        <f t="shared" si="5"/>
        <v>0</v>
      </c>
      <c r="J119" s="311">
        <f t="shared" si="6"/>
        <v>0</v>
      </c>
      <c r="K119" s="311">
        <f t="shared" si="7"/>
        <v>0</v>
      </c>
    </row>
    <row r="120" spans="2:11" s="49" customFormat="1" ht="16.5" customHeight="1">
      <c r="B120" s="50">
        <v>111</v>
      </c>
      <c r="C120" s="51" t="s">
        <v>176</v>
      </c>
      <c r="D120" s="52"/>
      <c r="E120" s="52"/>
      <c r="F120" s="314"/>
      <c r="G120" s="311">
        <f t="shared" si="4"/>
        <v>0</v>
      </c>
      <c r="H120" s="310"/>
      <c r="I120" s="309">
        <f t="shared" si="5"/>
        <v>0</v>
      </c>
      <c r="J120" s="311">
        <f t="shared" si="6"/>
        <v>0</v>
      </c>
      <c r="K120" s="311">
        <f t="shared" si="7"/>
        <v>0</v>
      </c>
    </row>
    <row r="121" spans="2:11" s="49" customFormat="1" ht="16.5" customHeight="1">
      <c r="B121" s="50">
        <v>112</v>
      </c>
      <c r="C121" s="51" t="s">
        <v>177</v>
      </c>
      <c r="D121" s="52"/>
      <c r="E121" s="52"/>
      <c r="F121" s="314"/>
      <c r="G121" s="311">
        <f t="shared" si="4"/>
        <v>0</v>
      </c>
      <c r="H121" s="310"/>
      <c r="I121" s="309">
        <f t="shared" si="5"/>
        <v>0</v>
      </c>
      <c r="J121" s="311">
        <f t="shared" si="6"/>
        <v>0</v>
      </c>
      <c r="K121" s="311">
        <f t="shared" si="7"/>
        <v>0</v>
      </c>
    </row>
    <row r="122" spans="2:11" s="49" customFormat="1" ht="16.5" customHeight="1">
      <c r="B122" s="50">
        <v>113</v>
      </c>
      <c r="C122" s="51" t="s">
        <v>178</v>
      </c>
      <c r="D122" s="52"/>
      <c r="E122" s="52"/>
      <c r="F122" s="314"/>
      <c r="G122" s="311">
        <f t="shared" si="4"/>
        <v>0</v>
      </c>
      <c r="H122" s="310"/>
      <c r="I122" s="309">
        <f t="shared" si="5"/>
        <v>0</v>
      </c>
      <c r="J122" s="311">
        <f t="shared" si="6"/>
        <v>0</v>
      </c>
      <c r="K122" s="311">
        <f t="shared" si="7"/>
        <v>0</v>
      </c>
    </row>
    <row r="123" spans="2:11" s="49" customFormat="1" ht="16.5" customHeight="1">
      <c r="B123" s="50">
        <v>114</v>
      </c>
      <c r="C123" s="51" t="s">
        <v>179</v>
      </c>
      <c r="D123" s="52"/>
      <c r="E123" s="52"/>
      <c r="F123" s="314"/>
      <c r="G123" s="311">
        <f t="shared" si="4"/>
        <v>0</v>
      </c>
      <c r="H123" s="310"/>
      <c r="I123" s="311">
        <f t="shared" si="5"/>
        <v>0</v>
      </c>
      <c r="J123" s="311">
        <f t="shared" si="6"/>
        <v>0</v>
      </c>
      <c r="K123" s="311">
        <f t="shared" si="7"/>
        <v>0</v>
      </c>
    </row>
    <row r="124" spans="2:11" s="49" customFormat="1" ht="16.5" customHeight="1" thickBot="1">
      <c r="B124" s="316"/>
      <c r="C124" s="317"/>
      <c r="D124" s="318"/>
      <c r="E124" s="318"/>
      <c r="F124" s="318"/>
      <c r="G124" s="318"/>
      <c r="H124" s="318"/>
      <c r="I124" s="315"/>
      <c r="J124" s="315"/>
      <c r="K124" s="315"/>
    </row>
    <row r="125" spans="2:11" s="49" customFormat="1" ht="24" customHeight="1">
      <c r="B125" s="343" t="s">
        <v>181</v>
      </c>
      <c r="C125" s="344"/>
      <c r="D125" s="48">
        <f t="shared" ref="D125:J125" si="8">SUM(D10:D124)</f>
        <v>0</v>
      </c>
      <c r="E125" s="48">
        <f t="shared" si="8"/>
        <v>0</v>
      </c>
      <c r="F125" s="48">
        <f t="shared" si="8"/>
        <v>0</v>
      </c>
      <c r="G125" s="48">
        <f t="shared" si="8"/>
        <v>0</v>
      </c>
      <c r="H125" s="48">
        <f t="shared" si="8"/>
        <v>0</v>
      </c>
      <c r="I125" s="48">
        <f t="shared" si="8"/>
        <v>0</v>
      </c>
      <c r="J125" s="48">
        <f t="shared" si="8"/>
        <v>0</v>
      </c>
      <c r="K125" s="48">
        <f t="shared" ref="K125" si="9">SUM(K10:K124)</f>
        <v>0</v>
      </c>
    </row>
    <row r="126" spans="2:11">
      <c r="H126" s="49" t="s">
        <v>182</v>
      </c>
      <c r="I126" s="72"/>
    </row>
    <row r="127" spans="2:11">
      <c r="H127" s="72" t="s">
        <v>183</v>
      </c>
      <c r="I127" s="73" t="str">
        <f>IF(J125=I128,"ok","false")</f>
        <v>ok</v>
      </c>
      <c r="J127" s="73" t="str">
        <f>IF(K125=J128,"ok","false")</f>
        <v>ok</v>
      </c>
    </row>
    <row r="128" spans="2:11">
      <c r="I128" s="66">
        <f>SUM(D125:I125)</f>
        <v>0</v>
      </c>
      <c r="J128" s="66">
        <f>ROUNDDOWN(I128*0.1,0)</f>
        <v>0</v>
      </c>
    </row>
  </sheetData>
  <mergeCells count="6">
    <mergeCell ref="B5:K5"/>
    <mergeCell ref="B125:C125"/>
    <mergeCell ref="B7:B9"/>
    <mergeCell ref="C7:C9"/>
    <mergeCell ref="D7:K7"/>
    <mergeCell ref="D8:G8"/>
  </mergeCells>
  <phoneticPr fontId="3"/>
  <pageMargins left="1.299212598425197" right="0.70866141732283472" top="0.74803149606299213" bottom="0.74803149606299213" header="0.31496062992125984" footer="0.31496062992125984"/>
  <pageSetup paperSize="8" scale="68" fitToWidth="0" fitToHeight="0" orientation="portrait"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16DE4-5ADB-4ADC-B8C1-3CD1377D5FAF}">
  <dimension ref="B1:K128"/>
  <sheetViews>
    <sheetView view="pageBreakPreview" zoomScaleNormal="80" zoomScaleSheetLayoutView="100" workbookViewId="0"/>
  </sheetViews>
  <sheetFormatPr defaultColWidth="9" defaultRowHeight="13.2"/>
  <cols>
    <col min="1" max="1" width="1.19921875" style="32" customWidth="1"/>
    <col min="2" max="2" width="7.5" style="31" customWidth="1"/>
    <col min="3" max="3" width="17.69921875" style="32" customWidth="1"/>
    <col min="4" max="11" width="18.69921875" style="32" customWidth="1"/>
    <col min="12" max="12" width="3.59765625" style="32" customWidth="1"/>
    <col min="13" max="16384" width="9" style="32"/>
  </cols>
  <sheetData>
    <row r="1" spans="2:11">
      <c r="K1" s="70" t="s">
        <v>468</v>
      </c>
    </row>
    <row r="2" spans="2:11" ht="18" customHeight="1">
      <c r="B2" s="33" t="s">
        <v>469</v>
      </c>
      <c r="C2" s="33"/>
      <c r="D2" s="33"/>
      <c r="E2" s="33"/>
      <c r="F2" s="33"/>
      <c r="G2" s="33"/>
      <c r="H2" s="33"/>
      <c r="I2" s="33"/>
      <c r="J2" s="33"/>
      <c r="K2" s="33"/>
    </row>
    <row r="3" spans="2:11" ht="13.5" customHeight="1">
      <c r="B3" s="34"/>
      <c r="C3" s="34"/>
      <c r="D3" s="34"/>
      <c r="E3" s="34"/>
      <c r="F3" s="34"/>
      <c r="G3" s="34"/>
      <c r="H3" s="34"/>
      <c r="I3" s="34"/>
      <c r="J3" s="34"/>
      <c r="K3" s="34"/>
    </row>
    <row r="4" spans="2:11" ht="16.8" thickBot="1">
      <c r="B4" s="71" t="s">
        <v>59</v>
      </c>
      <c r="C4" s="35"/>
      <c r="D4" s="35"/>
      <c r="E4" s="35"/>
      <c r="F4" s="35"/>
      <c r="G4" s="35"/>
      <c r="H4" s="35"/>
      <c r="I4" s="35"/>
      <c r="J4" s="35"/>
      <c r="K4" s="35"/>
    </row>
    <row r="5" spans="2:11" ht="94.5" customHeight="1" thickBot="1">
      <c r="B5" s="370" t="s">
        <v>465</v>
      </c>
      <c r="C5" s="371"/>
      <c r="D5" s="371"/>
      <c r="E5" s="371"/>
      <c r="F5" s="371"/>
      <c r="G5" s="371"/>
      <c r="H5" s="371"/>
      <c r="I5" s="371"/>
      <c r="J5" s="371"/>
      <c r="K5" s="372"/>
    </row>
    <row r="6" spans="2:11">
      <c r="B6" s="36"/>
      <c r="C6" s="37"/>
      <c r="D6" s="37"/>
      <c r="E6" s="37"/>
      <c r="F6" s="37"/>
      <c r="G6" s="37"/>
      <c r="H6" s="37"/>
      <c r="I6" s="37"/>
      <c r="J6" s="37"/>
      <c r="K6" s="37"/>
    </row>
    <row r="7" spans="2:11">
      <c r="B7" s="354" t="s">
        <v>61</v>
      </c>
      <c r="C7" s="357" t="s">
        <v>62</v>
      </c>
      <c r="D7" s="373" t="s">
        <v>470</v>
      </c>
      <c r="E7" s="373"/>
      <c r="F7" s="373"/>
      <c r="G7" s="373"/>
      <c r="H7" s="373"/>
      <c r="I7" s="373"/>
      <c r="J7" s="373"/>
      <c r="K7" s="373"/>
    </row>
    <row r="8" spans="2:11" ht="13.5" customHeight="1">
      <c r="B8" s="355"/>
      <c r="C8" s="358"/>
      <c r="D8" s="374" t="s">
        <v>464</v>
      </c>
      <c r="E8" s="375"/>
      <c r="F8" s="375"/>
      <c r="G8" s="376"/>
      <c r="H8" s="319" t="s">
        <v>454</v>
      </c>
      <c r="I8" s="303" t="s">
        <v>455</v>
      </c>
      <c r="J8" s="320" t="s">
        <v>459</v>
      </c>
      <c r="K8" s="303" t="s">
        <v>456</v>
      </c>
    </row>
    <row r="9" spans="2:11" ht="13.8" thickBot="1">
      <c r="B9" s="356"/>
      <c r="C9" s="359"/>
      <c r="D9" s="307" t="s">
        <v>371</v>
      </c>
      <c r="E9" s="307" t="s">
        <v>379</v>
      </c>
      <c r="F9" s="307" t="s">
        <v>378</v>
      </c>
      <c r="G9" s="307" t="s">
        <v>458</v>
      </c>
      <c r="H9" s="307" t="s">
        <v>457</v>
      </c>
      <c r="I9" s="306"/>
      <c r="J9" s="307" t="s">
        <v>460</v>
      </c>
      <c r="K9" s="306"/>
    </row>
    <row r="10" spans="2:11">
      <c r="B10" s="304">
        <v>1</v>
      </c>
      <c r="C10" s="305" t="s">
        <v>77</v>
      </c>
      <c r="D10" s="308"/>
      <c r="E10" s="312"/>
      <c r="F10" s="312"/>
      <c r="G10" s="309">
        <f>SUM(D10:F10)</f>
        <v>0</v>
      </c>
      <c r="H10" s="308"/>
      <c r="I10" s="309">
        <f>SUM(G10:H10)</f>
        <v>0</v>
      </c>
      <c r="J10" s="309">
        <f>ROUNDDOWN(I10*0.1,0)</f>
        <v>0</v>
      </c>
      <c r="K10" s="309">
        <f>SUM(I10:J10)</f>
        <v>0</v>
      </c>
    </row>
    <row r="11" spans="2:11">
      <c r="B11" s="50">
        <v>2</v>
      </c>
      <c r="C11" s="51" t="s">
        <v>184</v>
      </c>
      <c r="D11" s="310"/>
      <c r="E11" s="313"/>
      <c r="F11" s="313"/>
      <c r="G11" s="311">
        <f>SUM(D11:F11)</f>
        <v>0</v>
      </c>
      <c r="H11" s="310"/>
      <c r="I11" s="309">
        <f>SUM(G11:H11)</f>
        <v>0</v>
      </c>
      <c r="J11" s="311">
        <f>ROUNDDOWN(I11*0.1,0)</f>
        <v>0</v>
      </c>
      <c r="K11" s="311">
        <f>SUM(I11:J11)</f>
        <v>0</v>
      </c>
    </row>
    <row r="12" spans="2:11" s="49" customFormat="1" ht="16.5" customHeight="1">
      <c r="B12" s="50">
        <v>3</v>
      </c>
      <c r="C12" s="51" t="s">
        <v>78</v>
      </c>
      <c r="D12" s="52"/>
      <c r="E12" s="313"/>
      <c r="F12" s="313"/>
      <c r="G12" s="311">
        <f t="shared" ref="G12:G75" si="0">SUM(D12:F12)</f>
        <v>0</v>
      </c>
      <c r="H12" s="310"/>
      <c r="I12" s="309">
        <f>SUM(G12:H12)</f>
        <v>0</v>
      </c>
      <c r="J12" s="311">
        <f>ROUNDDOWN(I12*0.1,0)</f>
        <v>0</v>
      </c>
      <c r="K12" s="311">
        <f t="shared" ref="K12:K75" si="1">SUM(I12:J12)</f>
        <v>0</v>
      </c>
    </row>
    <row r="13" spans="2:11" s="49" customFormat="1" ht="16.5" customHeight="1">
      <c r="B13" s="50">
        <v>4</v>
      </c>
      <c r="C13" s="51" t="s">
        <v>79</v>
      </c>
      <c r="D13" s="52"/>
      <c r="E13" s="313"/>
      <c r="F13" s="313"/>
      <c r="G13" s="311">
        <f t="shared" si="0"/>
        <v>0</v>
      </c>
      <c r="H13" s="310"/>
      <c r="I13" s="309">
        <f>SUM(G13:H13)</f>
        <v>0</v>
      </c>
      <c r="J13" s="311">
        <f>ROUNDDOWN(I13*0.1,0)</f>
        <v>0</v>
      </c>
      <c r="K13" s="311">
        <f t="shared" si="1"/>
        <v>0</v>
      </c>
    </row>
    <row r="14" spans="2:11" s="49" customFormat="1" ht="16.5" customHeight="1">
      <c r="B14" s="50">
        <v>5</v>
      </c>
      <c r="C14" s="51" t="s">
        <v>80</v>
      </c>
      <c r="D14" s="52"/>
      <c r="E14" s="313"/>
      <c r="F14" s="313"/>
      <c r="G14" s="311">
        <f t="shared" si="0"/>
        <v>0</v>
      </c>
      <c r="H14" s="310"/>
      <c r="I14" s="309">
        <f t="shared" ref="I14:I77" si="2">SUM(G14:H14)</f>
        <v>0</v>
      </c>
      <c r="J14" s="311">
        <f t="shared" ref="J14:J77" si="3">ROUNDDOWN(I14*0.1,0)</f>
        <v>0</v>
      </c>
      <c r="K14" s="311">
        <f t="shared" si="1"/>
        <v>0</v>
      </c>
    </row>
    <row r="15" spans="2:11" s="49" customFormat="1" ht="16.5" customHeight="1">
      <c r="B15" s="50">
        <v>6</v>
      </c>
      <c r="C15" s="51" t="s">
        <v>185</v>
      </c>
      <c r="D15" s="52"/>
      <c r="E15" s="313"/>
      <c r="F15" s="313"/>
      <c r="G15" s="311">
        <f t="shared" si="0"/>
        <v>0</v>
      </c>
      <c r="H15" s="310"/>
      <c r="I15" s="309">
        <f t="shared" si="2"/>
        <v>0</v>
      </c>
      <c r="J15" s="311">
        <f t="shared" si="3"/>
        <v>0</v>
      </c>
      <c r="K15" s="311">
        <f t="shared" si="1"/>
        <v>0</v>
      </c>
    </row>
    <row r="16" spans="2:11" s="49" customFormat="1" ht="16.5" customHeight="1">
      <c r="B16" s="50">
        <v>7</v>
      </c>
      <c r="C16" s="51" t="s">
        <v>81</v>
      </c>
      <c r="D16" s="52"/>
      <c r="E16" s="313"/>
      <c r="F16" s="313"/>
      <c r="G16" s="311">
        <f t="shared" si="0"/>
        <v>0</v>
      </c>
      <c r="H16" s="310"/>
      <c r="I16" s="309">
        <f t="shared" si="2"/>
        <v>0</v>
      </c>
      <c r="J16" s="311">
        <f t="shared" si="3"/>
        <v>0</v>
      </c>
      <c r="K16" s="311">
        <f t="shared" si="1"/>
        <v>0</v>
      </c>
    </row>
    <row r="17" spans="2:11" s="49" customFormat="1" ht="16.5" customHeight="1">
      <c r="B17" s="50">
        <v>8</v>
      </c>
      <c r="C17" s="51" t="s">
        <v>82</v>
      </c>
      <c r="D17" s="52"/>
      <c r="E17" s="313"/>
      <c r="F17" s="313"/>
      <c r="G17" s="311">
        <f t="shared" si="0"/>
        <v>0</v>
      </c>
      <c r="H17" s="310"/>
      <c r="I17" s="309">
        <f t="shared" si="2"/>
        <v>0</v>
      </c>
      <c r="J17" s="311">
        <f t="shared" si="3"/>
        <v>0</v>
      </c>
      <c r="K17" s="311">
        <f t="shared" si="1"/>
        <v>0</v>
      </c>
    </row>
    <row r="18" spans="2:11" s="49" customFormat="1" ht="16.5" customHeight="1">
      <c r="B18" s="50">
        <v>9</v>
      </c>
      <c r="C18" s="51" t="s">
        <v>83</v>
      </c>
      <c r="D18" s="52"/>
      <c r="E18" s="313"/>
      <c r="F18" s="313"/>
      <c r="G18" s="311">
        <f t="shared" si="0"/>
        <v>0</v>
      </c>
      <c r="H18" s="310"/>
      <c r="I18" s="309">
        <f t="shared" si="2"/>
        <v>0</v>
      </c>
      <c r="J18" s="311">
        <f t="shared" si="3"/>
        <v>0</v>
      </c>
      <c r="K18" s="311">
        <f t="shared" si="1"/>
        <v>0</v>
      </c>
    </row>
    <row r="19" spans="2:11" s="49" customFormat="1" ht="16.5" customHeight="1">
      <c r="B19" s="50">
        <v>10</v>
      </c>
      <c r="C19" s="51" t="s">
        <v>84</v>
      </c>
      <c r="D19" s="52"/>
      <c r="E19" s="313"/>
      <c r="F19" s="313"/>
      <c r="G19" s="311">
        <f t="shared" si="0"/>
        <v>0</v>
      </c>
      <c r="H19" s="310"/>
      <c r="I19" s="309">
        <f t="shared" si="2"/>
        <v>0</v>
      </c>
      <c r="J19" s="311">
        <f t="shared" si="3"/>
        <v>0</v>
      </c>
      <c r="K19" s="311">
        <f t="shared" si="1"/>
        <v>0</v>
      </c>
    </row>
    <row r="20" spans="2:11" s="49" customFormat="1" ht="16.5" customHeight="1">
      <c r="B20" s="50">
        <v>11</v>
      </c>
      <c r="C20" s="51" t="s">
        <v>85</v>
      </c>
      <c r="D20" s="52"/>
      <c r="E20" s="313"/>
      <c r="F20" s="313"/>
      <c r="G20" s="311">
        <f t="shared" si="0"/>
        <v>0</v>
      </c>
      <c r="H20" s="310"/>
      <c r="I20" s="309">
        <f t="shared" si="2"/>
        <v>0</v>
      </c>
      <c r="J20" s="311">
        <f t="shared" si="3"/>
        <v>0</v>
      </c>
      <c r="K20" s="311">
        <f t="shared" si="1"/>
        <v>0</v>
      </c>
    </row>
    <row r="21" spans="2:11" s="49" customFormat="1" ht="16.5" customHeight="1">
      <c r="B21" s="50">
        <v>12</v>
      </c>
      <c r="C21" s="51" t="s">
        <v>86</v>
      </c>
      <c r="D21" s="52"/>
      <c r="E21" s="313"/>
      <c r="F21" s="313"/>
      <c r="G21" s="311">
        <f t="shared" si="0"/>
        <v>0</v>
      </c>
      <c r="H21" s="310"/>
      <c r="I21" s="309">
        <f t="shared" si="2"/>
        <v>0</v>
      </c>
      <c r="J21" s="311">
        <f t="shared" si="3"/>
        <v>0</v>
      </c>
      <c r="K21" s="311">
        <f t="shared" si="1"/>
        <v>0</v>
      </c>
    </row>
    <row r="22" spans="2:11" s="49" customFormat="1" ht="16.5" customHeight="1">
      <c r="B22" s="50">
        <v>13</v>
      </c>
      <c r="C22" s="51" t="s">
        <v>87</v>
      </c>
      <c r="D22" s="52"/>
      <c r="E22" s="313"/>
      <c r="F22" s="313"/>
      <c r="G22" s="311">
        <f t="shared" si="0"/>
        <v>0</v>
      </c>
      <c r="H22" s="310"/>
      <c r="I22" s="309">
        <f t="shared" si="2"/>
        <v>0</v>
      </c>
      <c r="J22" s="311">
        <f t="shared" si="3"/>
        <v>0</v>
      </c>
      <c r="K22" s="311">
        <f t="shared" si="1"/>
        <v>0</v>
      </c>
    </row>
    <row r="23" spans="2:11" s="49" customFormat="1" ht="16.5" customHeight="1">
      <c r="B23" s="50">
        <v>14</v>
      </c>
      <c r="C23" s="51" t="s">
        <v>88</v>
      </c>
      <c r="D23" s="52"/>
      <c r="E23" s="313"/>
      <c r="F23" s="313"/>
      <c r="G23" s="311">
        <f t="shared" si="0"/>
        <v>0</v>
      </c>
      <c r="H23" s="310"/>
      <c r="I23" s="309">
        <f t="shared" si="2"/>
        <v>0</v>
      </c>
      <c r="J23" s="311">
        <f t="shared" si="3"/>
        <v>0</v>
      </c>
      <c r="K23" s="311">
        <f t="shared" si="1"/>
        <v>0</v>
      </c>
    </row>
    <row r="24" spans="2:11" s="49" customFormat="1" ht="16.5" customHeight="1">
      <c r="B24" s="50">
        <v>15</v>
      </c>
      <c r="C24" s="51" t="s">
        <v>186</v>
      </c>
      <c r="D24" s="52"/>
      <c r="E24" s="313"/>
      <c r="F24" s="313"/>
      <c r="G24" s="311">
        <f t="shared" si="0"/>
        <v>0</v>
      </c>
      <c r="H24" s="310"/>
      <c r="I24" s="309">
        <f t="shared" si="2"/>
        <v>0</v>
      </c>
      <c r="J24" s="311">
        <f t="shared" si="3"/>
        <v>0</v>
      </c>
      <c r="K24" s="311">
        <f t="shared" si="1"/>
        <v>0</v>
      </c>
    </row>
    <row r="25" spans="2:11" s="49" customFormat="1" ht="16.5" customHeight="1">
      <c r="B25" s="50">
        <v>16</v>
      </c>
      <c r="C25" s="51" t="s">
        <v>89</v>
      </c>
      <c r="D25" s="52"/>
      <c r="E25" s="313"/>
      <c r="F25" s="313"/>
      <c r="G25" s="311">
        <f t="shared" si="0"/>
        <v>0</v>
      </c>
      <c r="H25" s="310"/>
      <c r="I25" s="309">
        <f t="shared" si="2"/>
        <v>0</v>
      </c>
      <c r="J25" s="311">
        <f t="shared" si="3"/>
        <v>0</v>
      </c>
      <c r="K25" s="311">
        <f t="shared" si="1"/>
        <v>0</v>
      </c>
    </row>
    <row r="26" spans="2:11" s="49" customFormat="1" ht="16.5" customHeight="1">
      <c r="B26" s="50">
        <v>17</v>
      </c>
      <c r="C26" s="51" t="s">
        <v>90</v>
      </c>
      <c r="D26" s="52"/>
      <c r="E26" s="313"/>
      <c r="F26" s="313"/>
      <c r="G26" s="311">
        <f t="shared" si="0"/>
        <v>0</v>
      </c>
      <c r="H26" s="310"/>
      <c r="I26" s="309">
        <f t="shared" si="2"/>
        <v>0</v>
      </c>
      <c r="J26" s="311">
        <f t="shared" si="3"/>
        <v>0</v>
      </c>
      <c r="K26" s="311">
        <f t="shared" si="1"/>
        <v>0</v>
      </c>
    </row>
    <row r="27" spans="2:11" s="49" customFormat="1" ht="16.5" customHeight="1">
      <c r="B27" s="50">
        <v>18</v>
      </c>
      <c r="C27" s="51" t="s">
        <v>91</v>
      </c>
      <c r="D27" s="52"/>
      <c r="E27" s="313"/>
      <c r="F27" s="313"/>
      <c r="G27" s="311">
        <f t="shared" si="0"/>
        <v>0</v>
      </c>
      <c r="H27" s="310"/>
      <c r="I27" s="309">
        <f t="shared" si="2"/>
        <v>0</v>
      </c>
      <c r="J27" s="311">
        <f t="shared" si="3"/>
        <v>0</v>
      </c>
      <c r="K27" s="311">
        <f t="shared" si="1"/>
        <v>0</v>
      </c>
    </row>
    <row r="28" spans="2:11" s="49" customFormat="1" ht="16.5" customHeight="1">
      <c r="B28" s="50">
        <v>19</v>
      </c>
      <c r="C28" s="51" t="s">
        <v>92</v>
      </c>
      <c r="D28" s="52"/>
      <c r="E28" s="313"/>
      <c r="F28" s="313"/>
      <c r="G28" s="311">
        <f t="shared" si="0"/>
        <v>0</v>
      </c>
      <c r="H28" s="310"/>
      <c r="I28" s="309">
        <f t="shared" si="2"/>
        <v>0</v>
      </c>
      <c r="J28" s="311">
        <f t="shared" si="3"/>
        <v>0</v>
      </c>
      <c r="K28" s="311">
        <f t="shared" si="1"/>
        <v>0</v>
      </c>
    </row>
    <row r="29" spans="2:11" s="49" customFormat="1" ht="16.5" customHeight="1">
      <c r="B29" s="50">
        <v>20</v>
      </c>
      <c r="C29" s="51" t="s">
        <v>93</v>
      </c>
      <c r="D29" s="52"/>
      <c r="E29" s="313"/>
      <c r="F29" s="313"/>
      <c r="G29" s="311">
        <f t="shared" si="0"/>
        <v>0</v>
      </c>
      <c r="H29" s="310"/>
      <c r="I29" s="309">
        <f t="shared" si="2"/>
        <v>0</v>
      </c>
      <c r="J29" s="311">
        <f t="shared" si="3"/>
        <v>0</v>
      </c>
      <c r="K29" s="311">
        <f t="shared" si="1"/>
        <v>0</v>
      </c>
    </row>
    <row r="30" spans="2:11" s="49" customFormat="1" ht="16.5" customHeight="1">
      <c r="B30" s="50">
        <v>21</v>
      </c>
      <c r="C30" s="51" t="s">
        <v>94</v>
      </c>
      <c r="D30" s="52"/>
      <c r="E30" s="313"/>
      <c r="F30" s="313"/>
      <c r="G30" s="311">
        <f t="shared" si="0"/>
        <v>0</v>
      </c>
      <c r="H30" s="310"/>
      <c r="I30" s="309">
        <f t="shared" si="2"/>
        <v>0</v>
      </c>
      <c r="J30" s="311">
        <f t="shared" si="3"/>
        <v>0</v>
      </c>
      <c r="K30" s="311">
        <f t="shared" si="1"/>
        <v>0</v>
      </c>
    </row>
    <row r="31" spans="2:11" s="49" customFormat="1" ht="16.5" customHeight="1">
      <c r="B31" s="50">
        <v>22</v>
      </c>
      <c r="C31" s="51" t="s">
        <v>95</v>
      </c>
      <c r="D31" s="52"/>
      <c r="E31" s="313"/>
      <c r="F31" s="313"/>
      <c r="G31" s="311">
        <f t="shared" si="0"/>
        <v>0</v>
      </c>
      <c r="H31" s="310"/>
      <c r="I31" s="309">
        <f t="shared" si="2"/>
        <v>0</v>
      </c>
      <c r="J31" s="311">
        <f t="shared" si="3"/>
        <v>0</v>
      </c>
      <c r="K31" s="311">
        <f t="shared" si="1"/>
        <v>0</v>
      </c>
    </row>
    <row r="32" spans="2:11" s="49" customFormat="1" ht="16.5" customHeight="1">
      <c r="B32" s="50">
        <v>23</v>
      </c>
      <c r="C32" s="51" t="s">
        <v>96</v>
      </c>
      <c r="D32" s="52"/>
      <c r="E32" s="313"/>
      <c r="F32" s="313"/>
      <c r="G32" s="311">
        <f t="shared" si="0"/>
        <v>0</v>
      </c>
      <c r="H32" s="310"/>
      <c r="I32" s="309">
        <f t="shared" si="2"/>
        <v>0</v>
      </c>
      <c r="J32" s="311">
        <f t="shared" si="3"/>
        <v>0</v>
      </c>
      <c r="K32" s="311">
        <f t="shared" si="1"/>
        <v>0</v>
      </c>
    </row>
    <row r="33" spans="2:11" s="49" customFormat="1" ht="16.5" customHeight="1">
      <c r="B33" s="50">
        <v>24</v>
      </c>
      <c r="C33" s="51" t="s">
        <v>97</v>
      </c>
      <c r="D33" s="52"/>
      <c r="E33" s="313"/>
      <c r="F33" s="313"/>
      <c r="G33" s="311">
        <f t="shared" si="0"/>
        <v>0</v>
      </c>
      <c r="H33" s="310"/>
      <c r="I33" s="309">
        <f t="shared" si="2"/>
        <v>0</v>
      </c>
      <c r="J33" s="311">
        <f t="shared" si="3"/>
        <v>0</v>
      </c>
      <c r="K33" s="311">
        <f t="shared" si="1"/>
        <v>0</v>
      </c>
    </row>
    <row r="34" spans="2:11" s="49" customFormat="1" ht="16.5" customHeight="1">
      <c r="B34" s="50">
        <v>25</v>
      </c>
      <c r="C34" s="51" t="s">
        <v>98</v>
      </c>
      <c r="D34" s="52"/>
      <c r="E34" s="313"/>
      <c r="F34" s="313"/>
      <c r="G34" s="311">
        <f t="shared" si="0"/>
        <v>0</v>
      </c>
      <c r="H34" s="310"/>
      <c r="I34" s="309">
        <f t="shared" si="2"/>
        <v>0</v>
      </c>
      <c r="J34" s="311">
        <f t="shared" si="3"/>
        <v>0</v>
      </c>
      <c r="K34" s="311">
        <f t="shared" si="1"/>
        <v>0</v>
      </c>
    </row>
    <row r="35" spans="2:11" s="49" customFormat="1" ht="16.5" customHeight="1">
      <c r="B35" s="50">
        <v>26</v>
      </c>
      <c r="C35" s="51" t="s">
        <v>99</v>
      </c>
      <c r="D35" s="52"/>
      <c r="E35" s="313"/>
      <c r="F35" s="313"/>
      <c r="G35" s="311">
        <f t="shared" si="0"/>
        <v>0</v>
      </c>
      <c r="H35" s="310"/>
      <c r="I35" s="309">
        <f t="shared" si="2"/>
        <v>0</v>
      </c>
      <c r="J35" s="311">
        <f t="shared" si="3"/>
        <v>0</v>
      </c>
      <c r="K35" s="311">
        <f t="shared" si="1"/>
        <v>0</v>
      </c>
    </row>
    <row r="36" spans="2:11" s="49" customFormat="1" ht="16.5" customHeight="1">
      <c r="B36" s="50">
        <v>27</v>
      </c>
      <c r="C36" s="51" t="s">
        <v>100</v>
      </c>
      <c r="D36" s="52"/>
      <c r="E36" s="313"/>
      <c r="F36" s="313"/>
      <c r="G36" s="311">
        <f t="shared" si="0"/>
        <v>0</v>
      </c>
      <c r="H36" s="310"/>
      <c r="I36" s="309">
        <f t="shared" si="2"/>
        <v>0</v>
      </c>
      <c r="J36" s="311">
        <f t="shared" si="3"/>
        <v>0</v>
      </c>
      <c r="K36" s="311">
        <f t="shared" si="1"/>
        <v>0</v>
      </c>
    </row>
    <row r="37" spans="2:11" s="49" customFormat="1" ht="16.5" customHeight="1">
      <c r="B37" s="50">
        <v>28</v>
      </c>
      <c r="C37" s="51" t="s">
        <v>101</v>
      </c>
      <c r="D37" s="52"/>
      <c r="E37" s="313"/>
      <c r="F37" s="313"/>
      <c r="G37" s="311">
        <f t="shared" si="0"/>
        <v>0</v>
      </c>
      <c r="H37" s="310"/>
      <c r="I37" s="309">
        <f t="shared" si="2"/>
        <v>0</v>
      </c>
      <c r="J37" s="311">
        <f t="shared" si="3"/>
        <v>0</v>
      </c>
      <c r="K37" s="311">
        <f t="shared" si="1"/>
        <v>0</v>
      </c>
    </row>
    <row r="38" spans="2:11" s="49" customFormat="1" ht="16.5" customHeight="1">
      <c r="B38" s="50">
        <v>29</v>
      </c>
      <c r="C38" s="51" t="s">
        <v>102</v>
      </c>
      <c r="D38" s="52"/>
      <c r="E38" s="313"/>
      <c r="F38" s="313"/>
      <c r="G38" s="311">
        <f t="shared" si="0"/>
        <v>0</v>
      </c>
      <c r="H38" s="310"/>
      <c r="I38" s="309">
        <f t="shared" si="2"/>
        <v>0</v>
      </c>
      <c r="J38" s="311">
        <f t="shared" si="3"/>
        <v>0</v>
      </c>
      <c r="K38" s="311">
        <f t="shared" si="1"/>
        <v>0</v>
      </c>
    </row>
    <row r="39" spans="2:11" s="49" customFormat="1" ht="16.5" customHeight="1">
      <c r="B39" s="50">
        <v>30</v>
      </c>
      <c r="C39" s="51" t="s">
        <v>103</v>
      </c>
      <c r="D39" s="52"/>
      <c r="E39" s="313"/>
      <c r="F39" s="313"/>
      <c r="G39" s="311">
        <f t="shared" si="0"/>
        <v>0</v>
      </c>
      <c r="H39" s="310"/>
      <c r="I39" s="309">
        <f t="shared" si="2"/>
        <v>0</v>
      </c>
      <c r="J39" s="311">
        <f t="shared" si="3"/>
        <v>0</v>
      </c>
      <c r="K39" s="311">
        <f t="shared" si="1"/>
        <v>0</v>
      </c>
    </row>
    <row r="40" spans="2:11" s="49" customFormat="1" ht="16.5" customHeight="1">
      <c r="B40" s="50">
        <v>31</v>
      </c>
      <c r="C40" s="51" t="s">
        <v>104</v>
      </c>
      <c r="D40" s="52"/>
      <c r="E40" s="313"/>
      <c r="F40" s="313"/>
      <c r="G40" s="311">
        <f t="shared" si="0"/>
        <v>0</v>
      </c>
      <c r="H40" s="310"/>
      <c r="I40" s="309">
        <f t="shared" si="2"/>
        <v>0</v>
      </c>
      <c r="J40" s="311">
        <f t="shared" si="3"/>
        <v>0</v>
      </c>
      <c r="K40" s="311">
        <f t="shared" si="1"/>
        <v>0</v>
      </c>
    </row>
    <row r="41" spans="2:11" s="49" customFormat="1" ht="16.5" customHeight="1">
      <c r="B41" s="50">
        <v>32</v>
      </c>
      <c r="C41" s="51" t="s">
        <v>105</v>
      </c>
      <c r="D41" s="52"/>
      <c r="E41" s="313"/>
      <c r="F41" s="313"/>
      <c r="G41" s="311">
        <f t="shared" si="0"/>
        <v>0</v>
      </c>
      <c r="H41" s="310"/>
      <c r="I41" s="309">
        <f t="shared" si="2"/>
        <v>0</v>
      </c>
      <c r="J41" s="311">
        <f t="shared" si="3"/>
        <v>0</v>
      </c>
      <c r="K41" s="311">
        <f t="shared" si="1"/>
        <v>0</v>
      </c>
    </row>
    <row r="42" spans="2:11" s="49" customFormat="1" ht="16.5" customHeight="1">
      <c r="B42" s="50">
        <v>33</v>
      </c>
      <c r="C42" s="51" t="s">
        <v>106</v>
      </c>
      <c r="D42" s="52"/>
      <c r="E42" s="313"/>
      <c r="F42" s="313"/>
      <c r="G42" s="311">
        <f t="shared" si="0"/>
        <v>0</v>
      </c>
      <c r="H42" s="310"/>
      <c r="I42" s="309">
        <f t="shared" si="2"/>
        <v>0</v>
      </c>
      <c r="J42" s="311">
        <f t="shared" si="3"/>
        <v>0</v>
      </c>
      <c r="K42" s="311">
        <f t="shared" si="1"/>
        <v>0</v>
      </c>
    </row>
    <row r="43" spans="2:11" s="49" customFormat="1" ht="16.5" customHeight="1">
      <c r="B43" s="50">
        <v>34</v>
      </c>
      <c r="C43" s="51" t="s">
        <v>107</v>
      </c>
      <c r="D43" s="52"/>
      <c r="E43" s="313"/>
      <c r="F43" s="313"/>
      <c r="G43" s="311">
        <f t="shared" si="0"/>
        <v>0</v>
      </c>
      <c r="H43" s="310"/>
      <c r="I43" s="309">
        <f t="shared" si="2"/>
        <v>0</v>
      </c>
      <c r="J43" s="311">
        <f t="shared" si="3"/>
        <v>0</v>
      </c>
      <c r="K43" s="311">
        <f t="shared" si="1"/>
        <v>0</v>
      </c>
    </row>
    <row r="44" spans="2:11" s="49" customFormat="1" ht="16.5" customHeight="1">
      <c r="B44" s="50">
        <v>35</v>
      </c>
      <c r="C44" s="51" t="s">
        <v>187</v>
      </c>
      <c r="D44" s="52"/>
      <c r="E44" s="313"/>
      <c r="F44" s="313"/>
      <c r="G44" s="311">
        <f t="shared" si="0"/>
        <v>0</v>
      </c>
      <c r="H44" s="310"/>
      <c r="I44" s="309">
        <f t="shared" si="2"/>
        <v>0</v>
      </c>
      <c r="J44" s="311">
        <f t="shared" si="3"/>
        <v>0</v>
      </c>
      <c r="K44" s="311">
        <f t="shared" si="1"/>
        <v>0</v>
      </c>
    </row>
    <row r="45" spans="2:11" s="49" customFormat="1" ht="16.5" customHeight="1">
      <c r="B45" s="50">
        <v>36</v>
      </c>
      <c r="C45" s="51" t="s">
        <v>108</v>
      </c>
      <c r="D45" s="52"/>
      <c r="E45" s="313"/>
      <c r="F45" s="313"/>
      <c r="G45" s="311">
        <f t="shared" si="0"/>
        <v>0</v>
      </c>
      <c r="H45" s="310"/>
      <c r="I45" s="309">
        <f t="shared" si="2"/>
        <v>0</v>
      </c>
      <c r="J45" s="311">
        <f t="shared" si="3"/>
        <v>0</v>
      </c>
      <c r="K45" s="311">
        <f t="shared" si="1"/>
        <v>0</v>
      </c>
    </row>
    <row r="46" spans="2:11" s="49" customFormat="1" ht="16.5" customHeight="1">
      <c r="B46" s="50">
        <v>37</v>
      </c>
      <c r="C46" s="51" t="s">
        <v>109</v>
      </c>
      <c r="D46" s="52"/>
      <c r="E46" s="313"/>
      <c r="F46" s="313"/>
      <c r="G46" s="311">
        <f t="shared" si="0"/>
        <v>0</v>
      </c>
      <c r="H46" s="310"/>
      <c r="I46" s="309">
        <f t="shared" si="2"/>
        <v>0</v>
      </c>
      <c r="J46" s="311">
        <f t="shared" si="3"/>
        <v>0</v>
      </c>
      <c r="K46" s="311">
        <f t="shared" si="1"/>
        <v>0</v>
      </c>
    </row>
    <row r="47" spans="2:11" s="49" customFormat="1" ht="16.5" customHeight="1">
      <c r="B47" s="50">
        <v>38</v>
      </c>
      <c r="C47" s="51" t="s">
        <v>110</v>
      </c>
      <c r="D47" s="52"/>
      <c r="E47" s="313"/>
      <c r="F47" s="313"/>
      <c r="G47" s="311">
        <f t="shared" si="0"/>
        <v>0</v>
      </c>
      <c r="H47" s="310"/>
      <c r="I47" s="309">
        <f t="shared" si="2"/>
        <v>0</v>
      </c>
      <c r="J47" s="311">
        <f t="shared" si="3"/>
        <v>0</v>
      </c>
      <c r="K47" s="311">
        <f t="shared" si="1"/>
        <v>0</v>
      </c>
    </row>
    <row r="48" spans="2:11" s="49" customFormat="1" ht="16.5" customHeight="1">
      <c r="B48" s="50">
        <v>39</v>
      </c>
      <c r="C48" s="51" t="s">
        <v>111</v>
      </c>
      <c r="D48" s="52"/>
      <c r="E48" s="313"/>
      <c r="F48" s="313"/>
      <c r="G48" s="311">
        <f t="shared" si="0"/>
        <v>0</v>
      </c>
      <c r="H48" s="310"/>
      <c r="I48" s="309">
        <f t="shared" si="2"/>
        <v>0</v>
      </c>
      <c r="J48" s="311">
        <f t="shared" si="3"/>
        <v>0</v>
      </c>
      <c r="K48" s="311">
        <f t="shared" si="1"/>
        <v>0</v>
      </c>
    </row>
    <row r="49" spans="2:11" s="49" customFormat="1" ht="16.5" customHeight="1">
      <c r="B49" s="50">
        <v>40</v>
      </c>
      <c r="C49" s="51" t="s">
        <v>188</v>
      </c>
      <c r="D49" s="52"/>
      <c r="E49" s="313"/>
      <c r="F49" s="313"/>
      <c r="G49" s="311">
        <f t="shared" si="0"/>
        <v>0</v>
      </c>
      <c r="H49" s="310"/>
      <c r="I49" s="309">
        <f t="shared" si="2"/>
        <v>0</v>
      </c>
      <c r="J49" s="311">
        <f t="shared" si="3"/>
        <v>0</v>
      </c>
      <c r="K49" s="311">
        <f t="shared" si="1"/>
        <v>0</v>
      </c>
    </row>
    <row r="50" spans="2:11" s="49" customFormat="1" ht="16.5" customHeight="1">
      <c r="B50" s="50">
        <v>41</v>
      </c>
      <c r="C50" s="51" t="s">
        <v>112</v>
      </c>
      <c r="D50" s="52"/>
      <c r="E50" s="313"/>
      <c r="F50" s="313"/>
      <c r="G50" s="311">
        <f t="shared" si="0"/>
        <v>0</v>
      </c>
      <c r="H50" s="310"/>
      <c r="I50" s="309">
        <f t="shared" si="2"/>
        <v>0</v>
      </c>
      <c r="J50" s="311">
        <f t="shared" si="3"/>
        <v>0</v>
      </c>
      <c r="K50" s="311">
        <f t="shared" si="1"/>
        <v>0</v>
      </c>
    </row>
    <row r="51" spans="2:11" s="49" customFormat="1" ht="16.5" customHeight="1">
      <c r="B51" s="50">
        <v>42</v>
      </c>
      <c r="C51" s="51" t="s">
        <v>113</v>
      </c>
      <c r="D51" s="52"/>
      <c r="E51" s="313"/>
      <c r="F51" s="313"/>
      <c r="G51" s="311">
        <f t="shared" si="0"/>
        <v>0</v>
      </c>
      <c r="H51" s="310"/>
      <c r="I51" s="309">
        <f t="shared" si="2"/>
        <v>0</v>
      </c>
      <c r="J51" s="311">
        <f t="shared" si="3"/>
        <v>0</v>
      </c>
      <c r="K51" s="311">
        <f t="shared" si="1"/>
        <v>0</v>
      </c>
    </row>
    <row r="52" spans="2:11" s="49" customFormat="1" ht="16.5" customHeight="1">
      <c r="B52" s="50">
        <v>43</v>
      </c>
      <c r="C52" s="51" t="s">
        <v>114</v>
      </c>
      <c r="D52" s="52"/>
      <c r="E52" s="313"/>
      <c r="F52" s="313"/>
      <c r="G52" s="311">
        <f t="shared" si="0"/>
        <v>0</v>
      </c>
      <c r="H52" s="310"/>
      <c r="I52" s="309">
        <f t="shared" si="2"/>
        <v>0</v>
      </c>
      <c r="J52" s="311">
        <f t="shared" si="3"/>
        <v>0</v>
      </c>
      <c r="K52" s="311">
        <f t="shared" si="1"/>
        <v>0</v>
      </c>
    </row>
    <row r="53" spans="2:11" s="49" customFormat="1" ht="16.5" customHeight="1">
      <c r="B53" s="50">
        <v>44</v>
      </c>
      <c r="C53" s="51" t="s">
        <v>115</v>
      </c>
      <c r="D53" s="52"/>
      <c r="E53" s="313"/>
      <c r="F53" s="313"/>
      <c r="G53" s="311">
        <f t="shared" si="0"/>
        <v>0</v>
      </c>
      <c r="H53" s="310"/>
      <c r="I53" s="309">
        <f t="shared" si="2"/>
        <v>0</v>
      </c>
      <c r="J53" s="311">
        <f t="shared" si="3"/>
        <v>0</v>
      </c>
      <c r="K53" s="311">
        <f t="shared" si="1"/>
        <v>0</v>
      </c>
    </row>
    <row r="54" spans="2:11" s="49" customFormat="1" ht="16.5" customHeight="1">
      <c r="B54" s="50">
        <v>45</v>
      </c>
      <c r="C54" s="51" t="s">
        <v>116</v>
      </c>
      <c r="D54" s="52"/>
      <c r="E54" s="313"/>
      <c r="F54" s="313"/>
      <c r="G54" s="311">
        <f t="shared" si="0"/>
        <v>0</v>
      </c>
      <c r="H54" s="310"/>
      <c r="I54" s="309">
        <f t="shared" si="2"/>
        <v>0</v>
      </c>
      <c r="J54" s="311">
        <f t="shared" si="3"/>
        <v>0</v>
      </c>
      <c r="K54" s="311">
        <f t="shared" si="1"/>
        <v>0</v>
      </c>
    </row>
    <row r="55" spans="2:11" s="49" customFormat="1" ht="16.5" customHeight="1">
      <c r="B55" s="50">
        <v>46</v>
      </c>
      <c r="C55" s="51" t="s">
        <v>117</v>
      </c>
      <c r="D55" s="52"/>
      <c r="E55" s="313"/>
      <c r="F55" s="313"/>
      <c r="G55" s="311">
        <f t="shared" si="0"/>
        <v>0</v>
      </c>
      <c r="H55" s="310"/>
      <c r="I55" s="309">
        <f t="shared" si="2"/>
        <v>0</v>
      </c>
      <c r="J55" s="311">
        <f t="shared" si="3"/>
        <v>0</v>
      </c>
      <c r="K55" s="311">
        <f t="shared" si="1"/>
        <v>0</v>
      </c>
    </row>
    <row r="56" spans="2:11" s="49" customFormat="1" ht="16.5" customHeight="1">
      <c r="B56" s="50">
        <v>47</v>
      </c>
      <c r="C56" s="51" t="s">
        <v>118</v>
      </c>
      <c r="D56" s="52"/>
      <c r="E56" s="313"/>
      <c r="F56" s="313"/>
      <c r="G56" s="311">
        <f t="shared" si="0"/>
        <v>0</v>
      </c>
      <c r="H56" s="310"/>
      <c r="I56" s="309">
        <f t="shared" si="2"/>
        <v>0</v>
      </c>
      <c r="J56" s="311">
        <f t="shared" si="3"/>
        <v>0</v>
      </c>
      <c r="K56" s="311">
        <f t="shared" si="1"/>
        <v>0</v>
      </c>
    </row>
    <row r="57" spans="2:11" s="49" customFormat="1" ht="16.5" customHeight="1">
      <c r="B57" s="50">
        <v>48</v>
      </c>
      <c r="C57" s="51" t="s">
        <v>119</v>
      </c>
      <c r="D57" s="52"/>
      <c r="E57" s="313"/>
      <c r="F57" s="313"/>
      <c r="G57" s="311">
        <f t="shared" si="0"/>
        <v>0</v>
      </c>
      <c r="H57" s="310"/>
      <c r="I57" s="309">
        <f t="shared" si="2"/>
        <v>0</v>
      </c>
      <c r="J57" s="311">
        <f t="shared" si="3"/>
        <v>0</v>
      </c>
      <c r="K57" s="311">
        <f t="shared" si="1"/>
        <v>0</v>
      </c>
    </row>
    <row r="58" spans="2:11" s="49" customFormat="1" ht="16.5" customHeight="1">
      <c r="B58" s="50">
        <v>49</v>
      </c>
      <c r="C58" s="51" t="s">
        <v>120</v>
      </c>
      <c r="D58" s="52"/>
      <c r="E58" s="313"/>
      <c r="F58" s="313"/>
      <c r="G58" s="311">
        <f t="shared" si="0"/>
        <v>0</v>
      </c>
      <c r="H58" s="310"/>
      <c r="I58" s="309">
        <f t="shared" si="2"/>
        <v>0</v>
      </c>
      <c r="J58" s="311">
        <f t="shared" si="3"/>
        <v>0</v>
      </c>
      <c r="K58" s="311">
        <f t="shared" si="1"/>
        <v>0</v>
      </c>
    </row>
    <row r="59" spans="2:11" s="49" customFormat="1" ht="16.5" customHeight="1">
      <c r="B59" s="50">
        <v>50</v>
      </c>
      <c r="C59" s="51" t="s">
        <v>121</v>
      </c>
      <c r="D59" s="52"/>
      <c r="E59" s="313"/>
      <c r="F59" s="313"/>
      <c r="G59" s="311">
        <f t="shared" si="0"/>
        <v>0</v>
      </c>
      <c r="H59" s="310"/>
      <c r="I59" s="309">
        <f t="shared" si="2"/>
        <v>0</v>
      </c>
      <c r="J59" s="311">
        <f t="shared" si="3"/>
        <v>0</v>
      </c>
      <c r="K59" s="311">
        <f t="shared" si="1"/>
        <v>0</v>
      </c>
    </row>
    <row r="60" spans="2:11" s="49" customFormat="1" ht="16.5" customHeight="1">
      <c r="B60" s="50">
        <v>51</v>
      </c>
      <c r="C60" s="51" t="s">
        <v>122</v>
      </c>
      <c r="D60" s="52"/>
      <c r="E60" s="313"/>
      <c r="F60" s="52"/>
      <c r="G60" s="311">
        <f t="shared" si="0"/>
        <v>0</v>
      </c>
      <c r="H60" s="310"/>
      <c r="I60" s="309">
        <f t="shared" si="2"/>
        <v>0</v>
      </c>
      <c r="J60" s="311">
        <f t="shared" si="3"/>
        <v>0</v>
      </c>
      <c r="K60" s="311">
        <f t="shared" si="1"/>
        <v>0</v>
      </c>
    </row>
    <row r="61" spans="2:11" s="49" customFormat="1" ht="16.5" customHeight="1">
      <c r="B61" s="50">
        <v>52</v>
      </c>
      <c r="C61" s="51" t="s">
        <v>123</v>
      </c>
      <c r="D61" s="52"/>
      <c r="E61" s="313"/>
      <c r="F61" s="313"/>
      <c r="G61" s="311">
        <f t="shared" si="0"/>
        <v>0</v>
      </c>
      <c r="H61" s="310"/>
      <c r="I61" s="309">
        <f t="shared" si="2"/>
        <v>0</v>
      </c>
      <c r="J61" s="311">
        <f t="shared" si="3"/>
        <v>0</v>
      </c>
      <c r="K61" s="311">
        <f t="shared" si="1"/>
        <v>0</v>
      </c>
    </row>
    <row r="62" spans="2:11" s="49" customFormat="1" ht="16.5" customHeight="1">
      <c r="B62" s="50">
        <v>53</v>
      </c>
      <c r="C62" s="51" t="s">
        <v>124</v>
      </c>
      <c r="D62" s="52"/>
      <c r="E62" s="313"/>
      <c r="F62" s="313"/>
      <c r="G62" s="311">
        <f t="shared" si="0"/>
        <v>0</v>
      </c>
      <c r="H62" s="310"/>
      <c r="I62" s="309">
        <f t="shared" si="2"/>
        <v>0</v>
      </c>
      <c r="J62" s="311">
        <f t="shared" si="3"/>
        <v>0</v>
      </c>
      <c r="K62" s="311">
        <f t="shared" si="1"/>
        <v>0</v>
      </c>
    </row>
    <row r="63" spans="2:11" s="49" customFormat="1" ht="16.5" customHeight="1">
      <c r="B63" s="50">
        <v>54</v>
      </c>
      <c r="C63" s="51" t="s">
        <v>125</v>
      </c>
      <c r="D63" s="52"/>
      <c r="E63" s="313"/>
      <c r="F63" s="313"/>
      <c r="G63" s="311">
        <f t="shared" si="0"/>
        <v>0</v>
      </c>
      <c r="H63" s="310"/>
      <c r="I63" s="309">
        <f t="shared" si="2"/>
        <v>0</v>
      </c>
      <c r="J63" s="311">
        <f t="shared" si="3"/>
        <v>0</v>
      </c>
      <c r="K63" s="311">
        <f t="shared" si="1"/>
        <v>0</v>
      </c>
    </row>
    <row r="64" spans="2:11" s="49" customFormat="1" ht="16.5" customHeight="1">
      <c r="B64" s="50">
        <v>55</v>
      </c>
      <c r="C64" s="51" t="s">
        <v>126</v>
      </c>
      <c r="D64" s="52"/>
      <c r="E64" s="313"/>
      <c r="F64" s="313"/>
      <c r="G64" s="311">
        <f t="shared" si="0"/>
        <v>0</v>
      </c>
      <c r="H64" s="310"/>
      <c r="I64" s="309">
        <f t="shared" si="2"/>
        <v>0</v>
      </c>
      <c r="J64" s="311">
        <f t="shared" si="3"/>
        <v>0</v>
      </c>
      <c r="K64" s="311">
        <f t="shared" si="1"/>
        <v>0</v>
      </c>
    </row>
    <row r="65" spans="2:11" s="49" customFormat="1" ht="16.5" customHeight="1">
      <c r="B65" s="50">
        <v>56</v>
      </c>
      <c r="C65" s="51" t="s">
        <v>127</v>
      </c>
      <c r="D65" s="52"/>
      <c r="E65" s="313"/>
      <c r="F65" s="313"/>
      <c r="G65" s="311">
        <f t="shared" si="0"/>
        <v>0</v>
      </c>
      <c r="H65" s="310"/>
      <c r="I65" s="309">
        <f t="shared" si="2"/>
        <v>0</v>
      </c>
      <c r="J65" s="311">
        <f t="shared" si="3"/>
        <v>0</v>
      </c>
      <c r="K65" s="311">
        <f t="shared" si="1"/>
        <v>0</v>
      </c>
    </row>
    <row r="66" spans="2:11" s="49" customFormat="1" ht="16.5" customHeight="1">
      <c r="B66" s="50">
        <v>57</v>
      </c>
      <c r="C66" s="51" t="s">
        <v>128</v>
      </c>
      <c r="D66" s="52"/>
      <c r="E66" s="313"/>
      <c r="F66" s="313"/>
      <c r="G66" s="311">
        <f t="shared" si="0"/>
        <v>0</v>
      </c>
      <c r="H66" s="310"/>
      <c r="I66" s="309">
        <f t="shared" si="2"/>
        <v>0</v>
      </c>
      <c r="J66" s="311">
        <f t="shared" si="3"/>
        <v>0</v>
      </c>
      <c r="K66" s="311">
        <f t="shared" si="1"/>
        <v>0</v>
      </c>
    </row>
    <row r="67" spans="2:11" s="49" customFormat="1" ht="16.5" customHeight="1">
      <c r="B67" s="50">
        <v>58</v>
      </c>
      <c r="C67" s="51" t="s">
        <v>129</v>
      </c>
      <c r="D67" s="52"/>
      <c r="E67" s="313"/>
      <c r="F67" s="313"/>
      <c r="G67" s="311">
        <f t="shared" si="0"/>
        <v>0</v>
      </c>
      <c r="H67" s="310"/>
      <c r="I67" s="309">
        <f t="shared" si="2"/>
        <v>0</v>
      </c>
      <c r="J67" s="311">
        <f t="shared" si="3"/>
        <v>0</v>
      </c>
      <c r="K67" s="311">
        <f t="shared" si="1"/>
        <v>0</v>
      </c>
    </row>
    <row r="68" spans="2:11" s="49" customFormat="1" ht="16.5" customHeight="1">
      <c r="B68" s="50">
        <v>59</v>
      </c>
      <c r="C68" s="51" t="s">
        <v>130</v>
      </c>
      <c r="D68" s="52"/>
      <c r="E68" s="313"/>
      <c r="F68" s="313"/>
      <c r="G68" s="311">
        <f t="shared" si="0"/>
        <v>0</v>
      </c>
      <c r="H68" s="310"/>
      <c r="I68" s="309">
        <f t="shared" si="2"/>
        <v>0</v>
      </c>
      <c r="J68" s="311">
        <f t="shared" si="3"/>
        <v>0</v>
      </c>
      <c r="K68" s="311">
        <f t="shared" si="1"/>
        <v>0</v>
      </c>
    </row>
    <row r="69" spans="2:11" s="49" customFormat="1" ht="16.5" customHeight="1">
      <c r="B69" s="50">
        <v>60</v>
      </c>
      <c r="C69" s="51" t="s">
        <v>131</v>
      </c>
      <c r="D69" s="52"/>
      <c r="E69" s="313"/>
      <c r="F69" s="313"/>
      <c r="G69" s="311">
        <f t="shared" si="0"/>
        <v>0</v>
      </c>
      <c r="H69" s="310"/>
      <c r="I69" s="309">
        <f t="shared" si="2"/>
        <v>0</v>
      </c>
      <c r="J69" s="311">
        <f t="shared" si="3"/>
        <v>0</v>
      </c>
      <c r="K69" s="311">
        <f t="shared" si="1"/>
        <v>0</v>
      </c>
    </row>
    <row r="70" spans="2:11" s="49" customFormat="1" ht="16.5" customHeight="1">
      <c r="B70" s="50">
        <v>61</v>
      </c>
      <c r="C70" s="51" t="s">
        <v>132</v>
      </c>
      <c r="D70" s="52"/>
      <c r="E70" s="313"/>
      <c r="F70" s="313"/>
      <c r="G70" s="311">
        <f t="shared" si="0"/>
        <v>0</v>
      </c>
      <c r="H70" s="310"/>
      <c r="I70" s="309">
        <f t="shared" si="2"/>
        <v>0</v>
      </c>
      <c r="J70" s="311">
        <f t="shared" si="3"/>
        <v>0</v>
      </c>
      <c r="K70" s="311">
        <f t="shared" si="1"/>
        <v>0</v>
      </c>
    </row>
    <row r="71" spans="2:11" s="49" customFormat="1" ht="16.5" customHeight="1">
      <c r="B71" s="50">
        <v>62</v>
      </c>
      <c r="C71" s="51" t="s">
        <v>133</v>
      </c>
      <c r="D71" s="52"/>
      <c r="E71" s="313"/>
      <c r="F71" s="313"/>
      <c r="G71" s="311">
        <f t="shared" si="0"/>
        <v>0</v>
      </c>
      <c r="H71" s="310"/>
      <c r="I71" s="309">
        <f t="shared" si="2"/>
        <v>0</v>
      </c>
      <c r="J71" s="311">
        <f t="shared" si="3"/>
        <v>0</v>
      </c>
      <c r="K71" s="311">
        <f t="shared" si="1"/>
        <v>0</v>
      </c>
    </row>
    <row r="72" spans="2:11" s="49" customFormat="1" ht="16.5" customHeight="1">
      <c r="B72" s="50">
        <v>63</v>
      </c>
      <c r="C72" s="51" t="s">
        <v>134</v>
      </c>
      <c r="D72" s="52"/>
      <c r="E72" s="313"/>
      <c r="F72" s="313"/>
      <c r="G72" s="311">
        <f t="shared" si="0"/>
        <v>0</v>
      </c>
      <c r="H72" s="310"/>
      <c r="I72" s="309">
        <f t="shared" si="2"/>
        <v>0</v>
      </c>
      <c r="J72" s="311">
        <f t="shared" si="3"/>
        <v>0</v>
      </c>
      <c r="K72" s="311">
        <f t="shared" si="1"/>
        <v>0</v>
      </c>
    </row>
    <row r="73" spans="2:11" s="49" customFormat="1" ht="16.5" customHeight="1">
      <c r="B73" s="50">
        <v>64</v>
      </c>
      <c r="C73" s="51" t="s">
        <v>135</v>
      </c>
      <c r="D73" s="52"/>
      <c r="E73" s="313"/>
      <c r="F73" s="313"/>
      <c r="G73" s="311">
        <f t="shared" si="0"/>
        <v>0</v>
      </c>
      <c r="H73" s="310"/>
      <c r="I73" s="309">
        <f t="shared" si="2"/>
        <v>0</v>
      </c>
      <c r="J73" s="311">
        <f t="shared" si="3"/>
        <v>0</v>
      </c>
      <c r="K73" s="311">
        <f t="shared" si="1"/>
        <v>0</v>
      </c>
    </row>
    <row r="74" spans="2:11" s="49" customFormat="1" ht="16.5" customHeight="1">
      <c r="B74" s="50">
        <v>65</v>
      </c>
      <c r="C74" s="51" t="s">
        <v>136</v>
      </c>
      <c r="D74" s="52"/>
      <c r="E74" s="313"/>
      <c r="F74" s="313"/>
      <c r="G74" s="311">
        <f t="shared" si="0"/>
        <v>0</v>
      </c>
      <c r="H74" s="310"/>
      <c r="I74" s="309">
        <f t="shared" si="2"/>
        <v>0</v>
      </c>
      <c r="J74" s="311">
        <f t="shared" si="3"/>
        <v>0</v>
      </c>
      <c r="K74" s="311">
        <f t="shared" si="1"/>
        <v>0</v>
      </c>
    </row>
    <row r="75" spans="2:11" s="49" customFormat="1" ht="16.5" customHeight="1">
      <c r="B75" s="50">
        <v>66</v>
      </c>
      <c r="C75" s="51" t="s">
        <v>189</v>
      </c>
      <c r="D75" s="52"/>
      <c r="E75" s="313"/>
      <c r="F75" s="313"/>
      <c r="G75" s="311">
        <f t="shared" si="0"/>
        <v>0</v>
      </c>
      <c r="H75" s="310"/>
      <c r="I75" s="309">
        <f t="shared" si="2"/>
        <v>0</v>
      </c>
      <c r="J75" s="311">
        <f t="shared" si="3"/>
        <v>0</v>
      </c>
      <c r="K75" s="311">
        <f t="shared" si="1"/>
        <v>0</v>
      </c>
    </row>
    <row r="76" spans="2:11" s="49" customFormat="1" ht="16.5" customHeight="1">
      <c r="B76" s="50">
        <v>67</v>
      </c>
      <c r="C76" s="51" t="s">
        <v>137</v>
      </c>
      <c r="D76" s="52"/>
      <c r="E76" s="313"/>
      <c r="F76" s="313"/>
      <c r="G76" s="311">
        <f t="shared" ref="G76:G123" si="4">SUM(D76:F76)</f>
        <v>0</v>
      </c>
      <c r="H76" s="310"/>
      <c r="I76" s="309">
        <f t="shared" si="2"/>
        <v>0</v>
      </c>
      <c r="J76" s="311">
        <f t="shared" si="3"/>
        <v>0</v>
      </c>
      <c r="K76" s="311">
        <f t="shared" ref="K76:K123" si="5">SUM(I76:J76)</f>
        <v>0</v>
      </c>
    </row>
    <row r="77" spans="2:11" s="49" customFormat="1" ht="16.5" customHeight="1">
      <c r="B77" s="50">
        <v>68</v>
      </c>
      <c r="C77" s="51" t="s">
        <v>138</v>
      </c>
      <c r="D77" s="52"/>
      <c r="E77" s="313"/>
      <c r="F77" s="313"/>
      <c r="G77" s="311">
        <f t="shared" si="4"/>
        <v>0</v>
      </c>
      <c r="H77" s="310"/>
      <c r="I77" s="309">
        <f t="shared" si="2"/>
        <v>0</v>
      </c>
      <c r="J77" s="311">
        <f t="shared" si="3"/>
        <v>0</v>
      </c>
      <c r="K77" s="311">
        <f t="shared" si="5"/>
        <v>0</v>
      </c>
    </row>
    <row r="78" spans="2:11" s="49" customFormat="1" ht="16.5" customHeight="1">
      <c r="B78" s="50">
        <v>69</v>
      </c>
      <c r="C78" s="51" t="s">
        <v>139</v>
      </c>
      <c r="D78" s="52"/>
      <c r="E78" s="313"/>
      <c r="F78" s="313"/>
      <c r="G78" s="311">
        <f t="shared" si="4"/>
        <v>0</v>
      </c>
      <c r="H78" s="310"/>
      <c r="I78" s="309">
        <f t="shared" ref="I78:I123" si="6">SUM(G78:H78)</f>
        <v>0</v>
      </c>
      <c r="J78" s="311">
        <f t="shared" ref="J78:J123" si="7">ROUNDDOWN(I78*0.1,0)</f>
        <v>0</v>
      </c>
      <c r="K78" s="311">
        <f t="shared" si="5"/>
        <v>0</v>
      </c>
    </row>
    <row r="79" spans="2:11" s="49" customFormat="1" ht="16.5" customHeight="1">
      <c r="B79" s="50">
        <v>70</v>
      </c>
      <c r="C79" s="51" t="s">
        <v>190</v>
      </c>
      <c r="D79" s="52"/>
      <c r="E79" s="313"/>
      <c r="F79" s="313"/>
      <c r="G79" s="311">
        <f t="shared" si="4"/>
        <v>0</v>
      </c>
      <c r="H79" s="310"/>
      <c r="I79" s="309">
        <f t="shared" si="6"/>
        <v>0</v>
      </c>
      <c r="J79" s="311">
        <f t="shared" si="7"/>
        <v>0</v>
      </c>
      <c r="K79" s="311">
        <f t="shared" si="5"/>
        <v>0</v>
      </c>
    </row>
    <row r="80" spans="2:11" s="49" customFormat="1" ht="16.5" customHeight="1">
      <c r="B80" s="50">
        <v>71</v>
      </c>
      <c r="C80" s="51" t="s">
        <v>191</v>
      </c>
      <c r="D80" s="52"/>
      <c r="E80" s="313"/>
      <c r="F80" s="313"/>
      <c r="G80" s="311">
        <f t="shared" si="4"/>
        <v>0</v>
      </c>
      <c r="H80" s="310"/>
      <c r="I80" s="309">
        <f t="shared" si="6"/>
        <v>0</v>
      </c>
      <c r="J80" s="311">
        <f t="shared" si="7"/>
        <v>0</v>
      </c>
      <c r="K80" s="311">
        <f t="shared" si="5"/>
        <v>0</v>
      </c>
    </row>
    <row r="81" spans="2:11" s="49" customFormat="1" ht="16.5" customHeight="1">
      <c r="B81" s="50">
        <v>72</v>
      </c>
      <c r="C81" s="51" t="s">
        <v>140</v>
      </c>
      <c r="D81" s="52"/>
      <c r="E81" s="313"/>
      <c r="F81" s="52"/>
      <c r="G81" s="311">
        <f t="shared" si="4"/>
        <v>0</v>
      </c>
      <c r="H81" s="310"/>
      <c r="I81" s="309">
        <f t="shared" si="6"/>
        <v>0</v>
      </c>
      <c r="J81" s="311">
        <f t="shared" si="7"/>
        <v>0</v>
      </c>
      <c r="K81" s="311">
        <f t="shared" si="5"/>
        <v>0</v>
      </c>
    </row>
    <row r="82" spans="2:11" s="49" customFormat="1" ht="16.5" customHeight="1">
      <c r="B82" s="50">
        <v>73</v>
      </c>
      <c r="C82" s="51" t="s">
        <v>192</v>
      </c>
      <c r="D82" s="52"/>
      <c r="E82" s="313"/>
      <c r="F82" s="313"/>
      <c r="G82" s="311">
        <f t="shared" si="4"/>
        <v>0</v>
      </c>
      <c r="H82" s="310"/>
      <c r="I82" s="309">
        <f t="shared" si="6"/>
        <v>0</v>
      </c>
      <c r="J82" s="311">
        <f t="shared" si="7"/>
        <v>0</v>
      </c>
      <c r="K82" s="311">
        <f t="shared" si="5"/>
        <v>0</v>
      </c>
    </row>
    <row r="83" spans="2:11" s="49" customFormat="1" ht="16.5" customHeight="1">
      <c r="B83" s="50">
        <v>74</v>
      </c>
      <c r="C83" s="51" t="s">
        <v>193</v>
      </c>
      <c r="D83" s="52"/>
      <c r="E83" s="313"/>
      <c r="F83" s="313"/>
      <c r="G83" s="311">
        <f t="shared" si="4"/>
        <v>0</v>
      </c>
      <c r="H83" s="310"/>
      <c r="I83" s="309">
        <f t="shared" si="6"/>
        <v>0</v>
      </c>
      <c r="J83" s="311">
        <f t="shared" si="7"/>
        <v>0</v>
      </c>
      <c r="K83" s="311">
        <f t="shared" si="5"/>
        <v>0</v>
      </c>
    </row>
    <row r="84" spans="2:11" s="49" customFormat="1" ht="16.5" customHeight="1">
      <c r="B84" s="50">
        <v>75</v>
      </c>
      <c r="C84" s="51" t="s">
        <v>141</v>
      </c>
      <c r="D84" s="52"/>
      <c r="E84" s="313"/>
      <c r="F84" s="313"/>
      <c r="G84" s="311">
        <f t="shared" si="4"/>
        <v>0</v>
      </c>
      <c r="H84" s="310"/>
      <c r="I84" s="309">
        <f t="shared" si="6"/>
        <v>0</v>
      </c>
      <c r="J84" s="311">
        <f t="shared" si="7"/>
        <v>0</v>
      </c>
      <c r="K84" s="311">
        <f t="shared" si="5"/>
        <v>0</v>
      </c>
    </row>
    <row r="85" spans="2:11" s="49" customFormat="1" ht="16.5" customHeight="1">
      <c r="B85" s="50">
        <v>76</v>
      </c>
      <c r="C85" s="51" t="s">
        <v>142</v>
      </c>
      <c r="D85" s="52"/>
      <c r="E85" s="313"/>
      <c r="F85" s="313"/>
      <c r="G85" s="311">
        <f t="shared" si="4"/>
        <v>0</v>
      </c>
      <c r="H85" s="310"/>
      <c r="I85" s="309">
        <f t="shared" si="6"/>
        <v>0</v>
      </c>
      <c r="J85" s="311">
        <f t="shared" si="7"/>
        <v>0</v>
      </c>
      <c r="K85" s="311">
        <f t="shared" si="5"/>
        <v>0</v>
      </c>
    </row>
    <row r="86" spans="2:11" s="49" customFormat="1" ht="16.5" customHeight="1">
      <c r="B86" s="50">
        <v>77</v>
      </c>
      <c r="C86" s="51" t="s">
        <v>143</v>
      </c>
      <c r="D86" s="52"/>
      <c r="E86" s="313"/>
      <c r="F86" s="313"/>
      <c r="G86" s="311">
        <f t="shared" si="4"/>
        <v>0</v>
      </c>
      <c r="H86" s="310"/>
      <c r="I86" s="309">
        <f t="shared" si="6"/>
        <v>0</v>
      </c>
      <c r="J86" s="311">
        <f t="shared" si="7"/>
        <v>0</v>
      </c>
      <c r="K86" s="311">
        <f t="shared" si="5"/>
        <v>0</v>
      </c>
    </row>
    <row r="87" spans="2:11" s="49" customFormat="1" ht="16.5" customHeight="1">
      <c r="B87" s="50">
        <v>78</v>
      </c>
      <c r="C87" s="51" t="s">
        <v>144</v>
      </c>
      <c r="D87" s="52"/>
      <c r="E87" s="313"/>
      <c r="F87" s="52"/>
      <c r="G87" s="311">
        <f t="shared" si="4"/>
        <v>0</v>
      </c>
      <c r="H87" s="310"/>
      <c r="I87" s="309">
        <f t="shared" si="6"/>
        <v>0</v>
      </c>
      <c r="J87" s="311">
        <f t="shared" si="7"/>
        <v>0</v>
      </c>
      <c r="K87" s="311">
        <f t="shared" si="5"/>
        <v>0</v>
      </c>
    </row>
    <row r="88" spans="2:11" s="49" customFormat="1" ht="16.5" customHeight="1">
      <c r="B88" s="50">
        <v>79</v>
      </c>
      <c r="C88" s="51" t="s">
        <v>194</v>
      </c>
      <c r="D88" s="52"/>
      <c r="E88" s="313"/>
      <c r="F88" s="313"/>
      <c r="G88" s="311">
        <f t="shared" si="4"/>
        <v>0</v>
      </c>
      <c r="H88" s="310"/>
      <c r="I88" s="309">
        <f t="shared" si="6"/>
        <v>0</v>
      </c>
      <c r="J88" s="311">
        <f t="shared" si="7"/>
        <v>0</v>
      </c>
      <c r="K88" s="311">
        <f t="shared" si="5"/>
        <v>0</v>
      </c>
    </row>
    <row r="89" spans="2:11" s="49" customFormat="1" ht="16.5" customHeight="1">
      <c r="B89" s="50">
        <v>80</v>
      </c>
      <c r="C89" s="51" t="s">
        <v>145</v>
      </c>
      <c r="D89" s="52"/>
      <c r="E89" s="313"/>
      <c r="F89" s="313"/>
      <c r="G89" s="311">
        <f t="shared" si="4"/>
        <v>0</v>
      </c>
      <c r="H89" s="310"/>
      <c r="I89" s="309">
        <f t="shared" si="6"/>
        <v>0</v>
      </c>
      <c r="J89" s="311">
        <f t="shared" si="7"/>
        <v>0</v>
      </c>
      <c r="K89" s="311">
        <f t="shared" si="5"/>
        <v>0</v>
      </c>
    </row>
    <row r="90" spans="2:11" s="49" customFormat="1" ht="16.5" customHeight="1">
      <c r="B90" s="50">
        <v>81</v>
      </c>
      <c r="C90" s="51" t="s">
        <v>146</v>
      </c>
      <c r="D90" s="52"/>
      <c r="E90" s="313"/>
      <c r="F90" s="313"/>
      <c r="G90" s="311">
        <f t="shared" si="4"/>
        <v>0</v>
      </c>
      <c r="H90" s="310"/>
      <c r="I90" s="309">
        <f t="shared" si="6"/>
        <v>0</v>
      </c>
      <c r="J90" s="311">
        <f t="shared" si="7"/>
        <v>0</v>
      </c>
      <c r="K90" s="311">
        <f t="shared" si="5"/>
        <v>0</v>
      </c>
    </row>
    <row r="91" spans="2:11" s="49" customFormat="1" ht="16.5" customHeight="1">
      <c r="B91" s="50">
        <v>82</v>
      </c>
      <c r="C91" s="51" t="s">
        <v>147</v>
      </c>
      <c r="D91" s="52"/>
      <c r="E91" s="313"/>
      <c r="F91" s="313"/>
      <c r="G91" s="311">
        <f t="shared" si="4"/>
        <v>0</v>
      </c>
      <c r="H91" s="310"/>
      <c r="I91" s="309">
        <f t="shared" si="6"/>
        <v>0</v>
      </c>
      <c r="J91" s="311">
        <f t="shared" si="7"/>
        <v>0</v>
      </c>
      <c r="K91" s="311">
        <f t="shared" si="5"/>
        <v>0</v>
      </c>
    </row>
    <row r="92" spans="2:11" s="49" customFormat="1" ht="16.5" customHeight="1">
      <c r="B92" s="50">
        <v>83</v>
      </c>
      <c r="C92" s="51" t="s">
        <v>148</v>
      </c>
      <c r="D92" s="52"/>
      <c r="E92" s="313"/>
      <c r="F92" s="313"/>
      <c r="G92" s="311">
        <f t="shared" si="4"/>
        <v>0</v>
      </c>
      <c r="H92" s="310"/>
      <c r="I92" s="309">
        <f t="shared" si="6"/>
        <v>0</v>
      </c>
      <c r="J92" s="311">
        <f t="shared" si="7"/>
        <v>0</v>
      </c>
      <c r="K92" s="311">
        <f t="shared" si="5"/>
        <v>0</v>
      </c>
    </row>
    <row r="93" spans="2:11" s="49" customFormat="1" ht="16.5" customHeight="1">
      <c r="B93" s="50">
        <v>84</v>
      </c>
      <c r="C93" s="51" t="s">
        <v>149</v>
      </c>
      <c r="D93" s="52"/>
      <c r="E93" s="52"/>
      <c r="F93" s="313"/>
      <c r="G93" s="311">
        <f t="shared" si="4"/>
        <v>0</v>
      </c>
      <c r="H93" s="310"/>
      <c r="I93" s="309">
        <f t="shared" si="6"/>
        <v>0</v>
      </c>
      <c r="J93" s="311">
        <f t="shared" si="7"/>
        <v>0</v>
      </c>
      <c r="K93" s="311">
        <f t="shared" si="5"/>
        <v>0</v>
      </c>
    </row>
    <row r="94" spans="2:11" s="49" customFormat="1" ht="16.5" customHeight="1">
      <c r="B94" s="50">
        <v>85</v>
      </c>
      <c r="C94" s="51" t="s">
        <v>150</v>
      </c>
      <c r="D94" s="52"/>
      <c r="E94" s="52"/>
      <c r="F94" s="313"/>
      <c r="G94" s="311">
        <f t="shared" si="4"/>
        <v>0</v>
      </c>
      <c r="H94" s="310"/>
      <c r="I94" s="309">
        <f t="shared" si="6"/>
        <v>0</v>
      </c>
      <c r="J94" s="311">
        <f t="shared" si="7"/>
        <v>0</v>
      </c>
      <c r="K94" s="311">
        <f t="shared" si="5"/>
        <v>0</v>
      </c>
    </row>
    <row r="95" spans="2:11" s="49" customFormat="1" ht="16.5" customHeight="1">
      <c r="B95" s="50">
        <v>86</v>
      </c>
      <c r="C95" s="51" t="s">
        <v>151</v>
      </c>
      <c r="D95" s="52"/>
      <c r="E95" s="52"/>
      <c r="F95" s="313"/>
      <c r="G95" s="311">
        <f t="shared" si="4"/>
        <v>0</v>
      </c>
      <c r="H95" s="310"/>
      <c r="I95" s="309">
        <f t="shared" si="6"/>
        <v>0</v>
      </c>
      <c r="J95" s="311">
        <f t="shared" si="7"/>
        <v>0</v>
      </c>
      <c r="K95" s="311">
        <f t="shared" si="5"/>
        <v>0</v>
      </c>
    </row>
    <row r="96" spans="2:11" s="49" customFormat="1" ht="16.5" customHeight="1">
      <c r="B96" s="50">
        <v>87</v>
      </c>
      <c r="C96" s="51" t="s">
        <v>152</v>
      </c>
      <c r="D96" s="52"/>
      <c r="E96" s="313"/>
      <c r="F96" s="313"/>
      <c r="G96" s="311">
        <f t="shared" si="4"/>
        <v>0</v>
      </c>
      <c r="H96" s="310"/>
      <c r="I96" s="309">
        <f t="shared" si="6"/>
        <v>0</v>
      </c>
      <c r="J96" s="311">
        <f t="shared" si="7"/>
        <v>0</v>
      </c>
      <c r="K96" s="311">
        <f t="shared" si="5"/>
        <v>0</v>
      </c>
    </row>
    <row r="97" spans="2:11" s="49" customFormat="1" ht="16.5" customHeight="1">
      <c r="B97" s="50">
        <v>88</v>
      </c>
      <c r="C97" s="51" t="s">
        <v>153</v>
      </c>
      <c r="D97" s="52"/>
      <c r="E97" s="313"/>
      <c r="F97" s="313"/>
      <c r="G97" s="311">
        <f t="shared" si="4"/>
        <v>0</v>
      </c>
      <c r="H97" s="310"/>
      <c r="I97" s="309">
        <f t="shared" si="6"/>
        <v>0</v>
      </c>
      <c r="J97" s="311">
        <f t="shared" si="7"/>
        <v>0</v>
      </c>
      <c r="K97" s="311">
        <f t="shared" si="5"/>
        <v>0</v>
      </c>
    </row>
    <row r="98" spans="2:11" s="49" customFormat="1" ht="16.5" customHeight="1">
      <c r="B98" s="50">
        <v>89</v>
      </c>
      <c r="C98" s="51" t="s">
        <v>154</v>
      </c>
      <c r="D98" s="313"/>
      <c r="E98" s="52"/>
      <c r="F98" s="313"/>
      <c r="G98" s="311">
        <f t="shared" si="4"/>
        <v>0</v>
      </c>
      <c r="H98" s="310"/>
      <c r="I98" s="309">
        <f t="shared" si="6"/>
        <v>0</v>
      </c>
      <c r="J98" s="311">
        <f t="shared" si="7"/>
        <v>0</v>
      </c>
      <c r="K98" s="311">
        <f t="shared" si="5"/>
        <v>0</v>
      </c>
    </row>
    <row r="99" spans="2:11" s="49" customFormat="1" ht="16.5" customHeight="1">
      <c r="B99" s="50">
        <v>90</v>
      </c>
      <c r="C99" s="51" t="s">
        <v>155</v>
      </c>
      <c r="D99" s="313"/>
      <c r="E99" s="52"/>
      <c r="F99" s="313"/>
      <c r="G99" s="311">
        <f t="shared" si="4"/>
        <v>0</v>
      </c>
      <c r="H99" s="310"/>
      <c r="I99" s="309">
        <f t="shared" si="6"/>
        <v>0</v>
      </c>
      <c r="J99" s="311">
        <f t="shared" si="7"/>
        <v>0</v>
      </c>
      <c r="K99" s="311">
        <f t="shared" si="5"/>
        <v>0</v>
      </c>
    </row>
    <row r="100" spans="2:11" s="49" customFormat="1" ht="16.5" customHeight="1">
      <c r="B100" s="50">
        <v>91</v>
      </c>
      <c r="C100" s="51" t="s">
        <v>156</v>
      </c>
      <c r="D100" s="52"/>
      <c r="E100" s="52"/>
      <c r="F100" s="313"/>
      <c r="G100" s="311">
        <f t="shared" si="4"/>
        <v>0</v>
      </c>
      <c r="H100" s="310"/>
      <c r="I100" s="309">
        <f t="shared" si="6"/>
        <v>0</v>
      </c>
      <c r="J100" s="311">
        <f t="shared" si="7"/>
        <v>0</v>
      </c>
      <c r="K100" s="311">
        <f t="shared" si="5"/>
        <v>0</v>
      </c>
    </row>
    <row r="101" spans="2:11" s="49" customFormat="1" ht="16.5" customHeight="1">
      <c r="B101" s="50">
        <v>92</v>
      </c>
      <c r="C101" s="51" t="s">
        <v>157</v>
      </c>
      <c r="D101" s="52"/>
      <c r="E101" s="52"/>
      <c r="F101" s="313"/>
      <c r="G101" s="311">
        <f t="shared" si="4"/>
        <v>0</v>
      </c>
      <c r="H101" s="310"/>
      <c r="I101" s="309">
        <f t="shared" si="6"/>
        <v>0</v>
      </c>
      <c r="J101" s="311">
        <f t="shared" si="7"/>
        <v>0</v>
      </c>
      <c r="K101" s="311">
        <f t="shared" si="5"/>
        <v>0</v>
      </c>
    </row>
    <row r="102" spans="2:11" s="49" customFormat="1" ht="16.5" customHeight="1">
      <c r="B102" s="50">
        <v>93</v>
      </c>
      <c r="C102" s="51" t="s">
        <v>158</v>
      </c>
      <c r="D102" s="52"/>
      <c r="E102" s="52"/>
      <c r="F102" s="313"/>
      <c r="G102" s="311">
        <f t="shared" si="4"/>
        <v>0</v>
      </c>
      <c r="H102" s="310"/>
      <c r="I102" s="309">
        <f t="shared" si="6"/>
        <v>0</v>
      </c>
      <c r="J102" s="311">
        <f t="shared" si="7"/>
        <v>0</v>
      </c>
      <c r="K102" s="311">
        <f t="shared" si="5"/>
        <v>0</v>
      </c>
    </row>
    <row r="103" spans="2:11" s="49" customFormat="1" ht="16.5" customHeight="1">
      <c r="B103" s="50">
        <v>94</v>
      </c>
      <c r="C103" s="51" t="s">
        <v>159</v>
      </c>
      <c r="D103" s="313"/>
      <c r="E103" s="52"/>
      <c r="F103" s="52"/>
      <c r="G103" s="311">
        <f t="shared" si="4"/>
        <v>0</v>
      </c>
      <c r="H103" s="310"/>
      <c r="I103" s="309">
        <f t="shared" si="6"/>
        <v>0</v>
      </c>
      <c r="J103" s="311">
        <f t="shared" si="7"/>
        <v>0</v>
      </c>
      <c r="K103" s="311">
        <f t="shared" si="5"/>
        <v>0</v>
      </c>
    </row>
    <row r="104" spans="2:11" s="49" customFormat="1" ht="16.5" customHeight="1">
      <c r="B104" s="50">
        <v>95</v>
      </c>
      <c r="C104" s="51" t="s">
        <v>160</v>
      </c>
      <c r="D104" s="52"/>
      <c r="E104" s="313"/>
      <c r="F104" s="313"/>
      <c r="G104" s="311">
        <f t="shared" si="4"/>
        <v>0</v>
      </c>
      <c r="H104" s="310"/>
      <c r="I104" s="309">
        <f t="shared" si="6"/>
        <v>0</v>
      </c>
      <c r="J104" s="311">
        <f t="shared" si="7"/>
        <v>0</v>
      </c>
      <c r="K104" s="311">
        <f t="shared" si="5"/>
        <v>0</v>
      </c>
    </row>
    <row r="105" spans="2:11" s="49" customFormat="1" ht="16.5" customHeight="1">
      <c r="B105" s="50">
        <v>96</v>
      </c>
      <c r="C105" s="51" t="s">
        <v>161</v>
      </c>
      <c r="D105" s="52"/>
      <c r="E105" s="313"/>
      <c r="F105" s="313"/>
      <c r="G105" s="311">
        <f t="shared" si="4"/>
        <v>0</v>
      </c>
      <c r="H105" s="310"/>
      <c r="I105" s="309">
        <f t="shared" si="6"/>
        <v>0</v>
      </c>
      <c r="J105" s="311">
        <f t="shared" si="7"/>
        <v>0</v>
      </c>
      <c r="K105" s="311">
        <f t="shared" si="5"/>
        <v>0</v>
      </c>
    </row>
    <row r="106" spans="2:11" s="49" customFormat="1" ht="16.5" customHeight="1">
      <c r="B106" s="50">
        <v>97</v>
      </c>
      <c r="C106" s="51" t="s">
        <v>162</v>
      </c>
      <c r="D106" s="52"/>
      <c r="E106" s="52"/>
      <c r="F106" s="313"/>
      <c r="G106" s="311">
        <f t="shared" si="4"/>
        <v>0</v>
      </c>
      <c r="H106" s="310"/>
      <c r="I106" s="309">
        <f t="shared" si="6"/>
        <v>0</v>
      </c>
      <c r="J106" s="311">
        <f t="shared" si="7"/>
        <v>0</v>
      </c>
      <c r="K106" s="311">
        <f t="shared" si="5"/>
        <v>0</v>
      </c>
    </row>
    <row r="107" spans="2:11" s="49" customFormat="1" ht="16.5" customHeight="1">
      <c r="B107" s="50">
        <v>98</v>
      </c>
      <c r="C107" s="51" t="s">
        <v>163</v>
      </c>
      <c r="D107" s="52"/>
      <c r="E107" s="52"/>
      <c r="F107" s="313"/>
      <c r="G107" s="311">
        <f t="shared" si="4"/>
        <v>0</v>
      </c>
      <c r="H107" s="310"/>
      <c r="I107" s="309">
        <f t="shared" si="6"/>
        <v>0</v>
      </c>
      <c r="J107" s="311">
        <f t="shared" si="7"/>
        <v>0</v>
      </c>
      <c r="K107" s="311">
        <f t="shared" si="5"/>
        <v>0</v>
      </c>
    </row>
    <row r="108" spans="2:11" s="49" customFormat="1" ht="16.5" customHeight="1">
      <c r="B108" s="50">
        <v>99</v>
      </c>
      <c r="C108" s="51" t="s">
        <v>164</v>
      </c>
      <c r="D108" s="52"/>
      <c r="E108" s="52"/>
      <c r="F108" s="313"/>
      <c r="G108" s="311">
        <f t="shared" si="4"/>
        <v>0</v>
      </c>
      <c r="H108" s="310"/>
      <c r="I108" s="309">
        <f t="shared" si="6"/>
        <v>0</v>
      </c>
      <c r="J108" s="311">
        <f t="shared" si="7"/>
        <v>0</v>
      </c>
      <c r="K108" s="311">
        <f t="shared" si="5"/>
        <v>0</v>
      </c>
    </row>
    <row r="109" spans="2:11" s="49" customFormat="1" ht="16.5" customHeight="1">
      <c r="B109" s="50">
        <v>100</v>
      </c>
      <c r="C109" s="51" t="s">
        <v>165</v>
      </c>
      <c r="D109" s="52"/>
      <c r="E109" s="52"/>
      <c r="F109" s="313"/>
      <c r="G109" s="311">
        <f t="shared" si="4"/>
        <v>0</v>
      </c>
      <c r="H109" s="310"/>
      <c r="I109" s="309">
        <f t="shared" si="6"/>
        <v>0</v>
      </c>
      <c r="J109" s="311">
        <f t="shared" si="7"/>
        <v>0</v>
      </c>
      <c r="K109" s="311">
        <f t="shared" si="5"/>
        <v>0</v>
      </c>
    </row>
    <row r="110" spans="2:11" s="49" customFormat="1" ht="16.5" customHeight="1">
      <c r="B110" s="50">
        <v>101</v>
      </c>
      <c r="C110" s="51" t="s">
        <v>166</v>
      </c>
      <c r="D110" s="52"/>
      <c r="E110" s="313"/>
      <c r="F110" s="313"/>
      <c r="G110" s="311">
        <f t="shared" si="4"/>
        <v>0</v>
      </c>
      <c r="H110" s="310"/>
      <c r="I110" s="309">
        <f t="shared" si="6"/>
        <v>0</v>
      </c>
      <c r="J110" s="311">
        <f t="shared" si="7"/>
        <v>0</v>
      </c>
      <c r="K110" s="311">
        <f t="shared" si="5"/>
        <v>0</v>
      </c>
    </row>
    <row r="111" spans="2:11" s="49" customFormat="1" ht="16.5" customHeight="1">
      <c r="B111" s="50">
        <v>102</v>
      </c>
      <c r="C111" s="51" t="s">
        <v>167</v>
      </c>
      <c r="D111" s="52"/>
      <c r="E111" s="52"/>
      <c r="F111" s="52"/>
      <c r="G111" s="311">
        <f t="shared" si="4"/>
        <v>0</v>
      </c>
      <c r="H111" s="310"/>
      <c r="I111" s="309">
        <f t="shared" si="6"/>
        <v>0</v>
      </c>
      <c r="J111" s="311">
        <f t="shared" si="7"/>
        <v>0</v>
      </c>
      <c r="K111" s="311">
        <f t="shared" si="5"/>
        <v>0</v>
      </c>
    </row>
    <row r="112" spans="2:11" s="49" customFormat="1" ht="16.5" customHeight="1">
      <c r="B112" s="50">
        <v>103</v>
      </c>
      <c r="C112" s="51" t="s">
        <v>168</v>
      </c>
      <c r="D112" s="52"/>
      <c r="E112" s="313"/>
      <c r="F112" s="313"/>
      <c r="G112" s="311">
        <f t="shared" si="4"/>
        <v>0</v>
      </c>
      <c r="H112" s="310"/>
      <c r="I112" s="309">
        <f t="shared" si="6"/>
        <v>0</v>
      </c>
      <c r="J112" s="311">
        <f t="shared" si="7"/>
        <v>0</v>
      </c>
      <c r="K112" s="311">
        <f t="shared" si="5"/>
        <v>0</v>
      </c>
    </row>
    <row r="113" spans="2:11" s="49" customFormat="1" ht="16.5" customHeight="1">
      <c r="B113" s="50">
        <v>104</v>
      </c>
      <c r="C113" s="51" t="s">
        <v>169</v>
      </c>
      <c r="D113" s="52"/>
      <c r="E113" s="52"/>
      <c r="F113" s="313"/>
      <c r="G113" s="311">
        <f t="shared" si="4"/>
        <v>0</v>
      </c>
      <c r="H113" s="310"/>
      <c r="I113" s="309">
        <f t="shared" si="6"/>
        <v>0</v>
      </c>
      <c r="J113" s="311">
        <f t="shared" si="7"/>
        <v>0</v>
      </c>
      <c r="K113" s="311">
        <f t="shared" si="5"/>
        <v>0</v>
      </c>
    </row>
    <row r="114" spans="2:11" s="49" customFormat="1" ht="16.5" customHeight="1">
      <c r="B114" s="50">
        <v>105</v>
      </c>
      <c r="C114" s="51" t="s">
        <v>170</v>
      </c>
      <c r="D114" s="52"/>
      <c r="E114" s="52"/>
      <c r="F114" s="313"/>
      <c r="G114" s="311">
        <f t="shared" si="4"/>
        <v>0</v>
      </c>
      <c r="H114" s="310"/>
      <c r="I114" s="309">
        <f t="shared" si="6"/>
        <v>0</v>
      </c>
      <c r="J114" s="311">
        <f t="shared" si="7"/>
        <v>0</v>
      </c>
      <c r="K114" s="311">
        <f t="shared" si="5"/>
        <v>0</v>
      </c>
    </row>
    <row r="115" spans="2:11" s="49" customFormat="1" ht="16.5" customHeight="1">
      <c r="B115" s="50">
        <v>106</v>
      </c>
      <c r="C115" s="51" t="s">
        <v>171</v>
      </c>
      <c r="D115" s="52"/>
      <c r="E115" s="52"/>
      <c r="F115" s="313"/>
      <c r="G115" s="311">
        <f t="shared" si="4"/>
        <v>0</v>
      </c>
      <c r="H115" s="310"/>
      <c r="I115" s="309">
        <f t="shared" si="6"/>
        <v>0</v>
      </c>
      <c r="J115" s="311">
        <f t="shared" si="7"/>
        <v>0</v>
      </c>
      <c r="K115" s="311">
        <f t="shared" si="5"/>
        <v>0</v>
      </c>
    </row>
    <row r="116" spans="2:11" s="49" customFormat="1" ht="16.5" customHeight="1">
      <c r="B116" s="50">
        <v>107</v>
      </c>
      <c r="C116" s="51" t="s">
        <v>172</v>
      </c>
      <c r="D116" s="52"/>
      <c r="E116" s="313"/>
      <c r="F116" s="313"/>
      <c r="G116" s="311">
        <f t="shared" si="4"/>
        <v>0</v>
      </c>
      <c r="H116" s="310"/>
      <c r="I116" s="309">
        <f t="shared" si="6"/>
        <v>0</v>
      </c>
      <c r="J116" s="311">
        <f t="shared" si="7"/>
        <v>0</v>
      </c>
      <c r="K116" s="311">
        <f t="shared" si="5"/>
        <v>0</v>
      </c>
    </row>
    <row r="117" spans="2:11" s="49" customFormat="1" ht="16.5" customHeight="1">
      <c r="B117" s="50">
        <v>108</v>
      </c>
      <c r="C117" s="51" t="s">
        <v>173</v>
      </c>
      <c r="D117" s="313"/>
      <c r="E117" s="52"/>
      <c r="F117" s="313"/>
      <c r="G117" s="311">
        <f t="shared" si="4"/>
        <v>0</v>
      </c>
      <c r="H117" s="310"/>
      <c r="I117" s="309">
        <f t="shared" si="6"/>
        <v>0</v>
      </c>
      <c r="J117" s="311">
        <f t="shared" si="7"/>
        <v>0</v>
      </c>
      <c r="K117" s="311">
        <f t="shared" si="5"/>
        <v>0</v>
      </c>
    </row>
    <row r="118" spans="2:11" s="49" customFormat="1" ht="16.5" customHeight="1">
      <c r="B118" s="50">
        <v>109</v>
      </c>
      <c r="C118" s="51" t="s">
        <v>174</v>
      </c>
      <c r="D118" s="52"/>
      <c r="E118" s="313"/>
      <c r="F118" s="52"/>
      <c r="G118" s="311">
        <f t="shared" si="4"/>
        <v>0</v>
      </c>
      <c r="H118" s="310"/>
      <c r="I118" s="309">
        <f t="shared" si="6"/>
        <v>0</v>
      </c>
      <c r="J118" s="311">
        <f t="shared" si="7"/>
        <v>0</v>
      </c>
      <c r="K118" s="311">
        <f t="shared" si="5"/>
        <v>0</v>
      </c>
    </row>
    <row r="119" spans="2:11" s="49" customFormat="1" ht="16.5" customHeight="1">
      <c r="B119" s="50">
        <v>110</v>
      </c>
      <c r="C119" s="51" t="s">
        <v>175</v>
      </c>
      <c r="D119" s="52"/>
      <c r="E119" s="313"/>
      <c r="F119" s="313"/>
      <c r="G119" s="311">
        <f t="shared" si="4"/>
        <v>0</v>
      </c>
      <c r="H119" s="310"/>
      <c r="I119" s="309">
        <f t="shared" si="6"/>
        <v>0</v>
      </c>
      <c r="J119" s="311">
        <f t="shared" si="7"/>
        <v>0</v>
      </c>
      <c r="K119" s="311">
        <f t="shared" si="5"/>
        <v>0</v>
      </c>
    </row>
    <row r="120" spans="2:11" s="49" customFormat="1" ht="16.5" customHeight="1">
      <c r="B120" s="50">
        <v>111</v>
      </c>
      <c r="C120" s="51" t="s">
        <v>176</v>
      </c>
      <c r="D120" s="52"/>
      <c r="E120" s="52"/>
      <c r="F120" s="314"/>
      <c r="G120" s="311">
        <f t="shared" si="4"/>
        <v>0</v>
      </c>
      <c r="H120" s="310"/>
      <c r="I120" s="309">
        <f t="shared" si="6"/>
        <v>0</v>
      </c>
      <c r="J120" s="311">
        <f t="shared" si="7"/>
        <v>0</v>
      </c>
      <c r="K120" s="311">
        <f t="shared" si="5"/>
        <v>0</v>
      </c>
    </row>
    <row r="121" spans="2:11" s="49" customFormat="1" ht="16.5" customHeight="1">
      <c r="B121" s="50">
        <v>112</v>
      </c>
      <c r="C121" s="51" t="s">
        <v>177</v>
      </c>
      <c r="D121" s="52"/>
      <c r="E121" s="52"/>
      <c r="F121" s="314"/>
      <c r="G121" s="311">
        <f t="shared" si="4"/>
        <v>0</v>
      </c>
      <c r="H121" s="310"/>
      <c r="I121" s="309">
        <f t="shared" si="6"/>
        <v>0</v>
      </c>
      <c r="J121" s="311">
        <f t="shared" si="7"/>
        <v>0</v>
      </c>
      <c r="K121" s="311">
        <f t="shared" si="5"/>
        <v>0</v>
      </c>
    </row>
    <row r="122" spans="2:11" s="49" customFormat="1" ht="16.5" customHeight="1">
      <c r="B122" s="50">
        <v>113</v>
      </c>
      <c r="C122" s="51" t="s">
        <v>178</v>
      </c>
      <c r="D122" s="52"/>
      <c r="E122" s="52"/>
      <c r="F122" s="314"/>
      <c r="G122" s="311">
        <f t="shared" si="4"/>
        <v>0</v>
      </c>
      <c r="H122" s="310"/>
      <c r="I122" s="309">
        <f t="shared" si="6"/>
        <v>0</v>
      </c>
      <c r="J122" s="311">
        <f t="shared" si="7"/>
        <v>0</v>
      </c>
      <c r="K122" s="311">
        <f t="shared" si="5"/>
        <v>0</v>
      </c>
    </row>
    <row r="123" spans="2:11" s="49" customFormat="1" ht="16.5" customHeight="1">
      <c r="B123" s="50">
        <v>114</v>
      </c>
      <c r="C123" s="51" t="s">
        <v>179</v>
      </c>
      <c r="D123" s="52"/>
      <c r="E123" s="52"/>
      <c r="F123" s="314"/>
      <c r="G123" s="311">
        <f t="shared" si="4"/>
        <v>0</v>
      </c>
      <c r="H123" s="310"/>
      <c r="I123" s="311">
        <f t="shared" si="6"/>
        <v>0</v>
      </c>
      <c r="J123" s="311">
        <f t="shared" si="7"/>
        <v>0</v>
      </c>
      <c r="K123" s="311">
        <f t="shared" si="5"/>
        <v>0</v>
      </c>
    </row>
    <row r="124" spans="2:11" s="49" customFormat="1" ht="16.5" customHeight="1" thickBot="1">
      <c r="B124" s="316"/>
      <c r="C124" s="317"/>
      <c r="D124" s="318"/>
      <c r="E124" s="318"/>
      <c r="F124" s="318"/>
      <c r="G124" s="318"/>
      <c r="H124" s="318"/>
      <c r="I124" s="315"/>
      <c r="J124" s="315"/>
      <c r="K124" s="315"/>
    </row>
    <row r="125" spans="2:11" s="49" customFormat="1" ht="24" customHeight="1">
      <c r="B125" s="343" t="s">
        <v>181</v>
      </c>
      <c r="C125" s="344"/>
      <c r="D125" s="48">
        <f t="shared" ref="D125:J125" si="8">SUM(D10:D124)</f>
        <v>0</v>
      </c>
      <c r="E125" s="48">
        <f t="shared" si="8"/>
        <v>0</v>
      </c>
      <c r="F125" s="48">
        <f t="shared" si="8"/>
        <v>0</v>
      </c>
      <c r="G125" s="48">
        <f t="shared" si="8"/>
        <v>0</v>
      </c>
      <c r="H125" s="48">
        <f t="shared" si="8"/>
        <v>0</v>
      </c>
      <c r="I125" s="48">
        <f t="shared" si="8"/>
        <v>0</v>
      </c>
      <c r="J125" s="48">
        <f t="shared" si="8"/>
        <v>0</v>
      </c>
      <c r="K125" s="48">
        <f t="shared" ref="K125" si="9">SUM(K10:K124)</f>
        <v>0</v>
      </c>
    </row>
    <row r="126" spans="2:11">
      <c r="H126" s="49" t="s">
        <v>182</v>
      </c>
      <c r="I126" s="72"/>
    </row>
    <row r="127" spans="2:11">
      <c r="H127" s="72" t="s">
        <v>183</v>
      </c>
      <c r="I127" s="73" t="str">
        <f>IF(J125=I128,"ok","false")</f>
        <v>ok</v>
      </c>
      <c r="J127" s="73" t="str">
        <f>IF(K125=J128,"ok","false")</f>
        <v>ok</v>
      </c>
    </row>
    <row r="128" spans="2:11">
      <c r="I128" s="66">
        <f>SUM(D125:I125)</f>
        <v>0</v>
      </c>
      <c r="J128" s="66">
        <f>ROUNDDOWN(I128*0.1,0)</f>
        <v>0</v>
      </c>
    </row>
  </sheetData>
  <mergeCells count="6">
    <mergeCell ref="B125:C125"/>
    <mergeCell ref="B5:K5"/>
    <mergeCell ref="B7:B9"/>
    <mergeCell ref="C7:C9"/>
    <mergeCell ref="D7:K7"/>
    <mergeCell ref="D8:G8"/>
  </mergeCells>
  <phoneticPr fontId="3"/>
  <pageMargins left="1.299212598425197" right="0.70866141732283472" top="0.74803149606299213" bottom="0.74803149606299213" header="0.31496062992125984" footer="0.31496062992125984"/>
  <pageSetup paperSize="8" scale="68" fitToWidth="0" fitToHeight="0" orientation="portrait"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124B7-0239-49D5-A1B7-C0450BF491CA}">
  <dimension ref="B1:K128"/>
  <sheetViews>
    <sheetView view="pageBreakPreview" zoomScaleNormal="80" zoomScaleSheetLayoutView="100" workbookViewId="0"/>
  </sheetViews>
  <sheetFormatPr defaultColWidth="9" defaultRowHeight="13.2"/>
  <cols>
    <col min="1" max="1" width="1.19921875" style="32" customWidth="1"/>
    <col min="2" max="2" width="7.5" style="31" customWidth="1"/>
    <col min="3" max="3" width="17.69921875" style="32" customWidth="1"/>
    <col min="4" max="11" width="18.69921875" style="32" customWidth="1"/>
    <col min="12" max="12" width="3.59765625" style="32" customWidth="1"/>
    <col min="13" max="16384" width="9" style="32"/>
  </cols>
  <sheetData>
    <row r="1" spans="2:11">
      <c r="K1" s="70" t="s">
        <v>471</v>
      </c>
    </row>
    <row r="2" spans="2:11" ht="18" customHeight="1">
      <c r="B2" s="33" t="s">
        <v>472</v>
      </c>
      <c r="C2" s="33"/>
      <c r="D2" s="33"/>
      <c r="E2" s="33"/>
      <c r="F2" s="33"/>
      <c r="G2" s="33"/>
      <c r="H2" s="33"/>
      <c r="I2" s="33"/>
      <c r="J2" s="33"/>
      <c r="K2" s="33"/>
    </row>
    <row r="3" spans="2:11" ht="13.5" customHeight="1">
      <c r="B3" s="34"/>
      <c r="C3" s="34"/>
      <c r="D3" s="34"/>
      <c r="E3" s="34"/>
      <c r="F3" s="34"/>
      <c r="G3" s="34"/>
      <c r="H3" s="34"/>
      <c r="I3" s="34"/>
      <c r="J3" s="34"/>
      <c r="K3" s="34"/>
    </row>
    <row r="4" spans="2:11" ht="16.8" thickBot="1">
      <c r="B4" s="71" t="s">
        <v>59</v>
      </c>
      <c r="C4" s="35"/>
      <c r="D4" s="35"/>
      <c r="E4" s="35"/>
      <c r="F4" s="35"/>
      <c r="G4" s="35"/>
      <c r="H4" s="35"/>
      <c r="I4" s="35"/>
      <c r="J4" s="35"/>
      <c r="K4" s="35"/>
    </row>
    <row r="5" spans="2:11" ht="94.5" customHeight="1" thickBot="1">
      <c r="B5" s="370" t="s">
        <v>465</v>
      </c>
      <c r="C5" s="371"/>
      <c r="D5" s="371"/>
      <c r="E5" s="371"/>
      <c r="F5" s="371"/>
      <c r="G5" s="371"/>
      <c r="H5" s="371"/>
      <c r="I5" s="371"/>
      <c r="J5" s="371"/>
      <c r="K5" s="372"/>
    </row>
    <row r="6" spans="2:11">
      <c r="B6" s="36"/>
      <c r="C6" s="37"/>
      <c r="D6" s="37"/>
      <c r="E6" s="37"/>
      <c r="F6" s="37"/>
      <c r="G6" s="37"/>
      <c r="H6" s="37"/>
      <c r="I6" s="37"/>
      <c r="J6" s="37"/>
      <c r="K6" s="37"/>
    </row>
    <row r="7" spans="2:11">
      <c r="B7" s="354" t="s">
        <v>61</v>
      </c>
      <c r="C7" s="357" t="s">
        <v>62</v>
      </c>
      <c r="D7" s="373" t="s">
        <v>473</v>
      </c>
      <c r="E7" s="373"/>
      <c r="F7" s="373"/>
      <c r="G7" s="373"/>
      <c r="H7" s="373"/>
      <c r="I7" s="373"/>
      <c r="J7" s="373"/>
      <c r="K7" s="373"/>
    </row>
    <row r="8" spans="2:11" ht="13.5" customHeight="1">
      <c r="B8" s="355"/>
      <c r="C8" s="358"/>
      <c r="D8" s="374" t="s">
        <v>464</v>
      </c>
      <c r="E8" s="375"/>
      <c r="F8" s="375"/>
      <c r="G8" s="376"/>
      <c r="H8" s="319" t="s">
        <v>454</v>
      </c>
      <c r="I8" s="303" t="s">
        <v>455</v>
      </c>
      <c r="J8" s="320" t="s">
        <v>459</v>
      </c>
      <c r="K8" s="303" t="s">
        <v>456</v>
      </c>
    </row>
    <row r="9" spans="2:11" ht="13.8" thickBot="1">
      <c r="B9" s="356"/>
      <c r="C9" s="359"/>
      <c r="D9" s="307" t="s">
        <v>371</v>
      </c>
      <c r="E9" s="307" t="s">
        <v>379</v>
      </c>
      <c r="F9" s="307" t="s">
        <v>378</v>
      </c>
      <c r="G9" s="307" t="s">
        <v>458</v>
      </c>
      <c r="H9" s="307" t="s">
        <v>457</v>
      </c>
      <c r="I9" s="306"/>
      <c r="J9" s="307" t="s">
        <v>460</v>
      </c>
      <c r="K9" s="306"/>
    </row>
    <row r="10" spans="2:11">
      <c r="B10" s="304">
        <v>1</v>
      </c>
      <c r="C10" s="305" t="s">
        <v>77</v>
      </c>
      <c r="D10" s="308"/>
      <c r="E10" s="312"/>
      <c r="F10" s="312"/>
      <c r="G10" s="309">
        <f>SUM(D10:F10)</f>
        <v>0</v>
      </c>
      <c r="H10" s="308"/>
      <c r="I10" s="309">
        <f>SUM(G10:H10)</f>
        <v>0</v>
      </c>
      <c r="J10" s="309">
        <f>ROUNDDOWN(I10*0.1,0)</f>
        <v>0</v>
      </c>
      <c r="K10" s="309">
        <f>SUM(I10:J10)</f>
        <v>0</v>
      </c>
    </row>
    <row r="11" spans="2:11">
      <c r="B11" s="50">
        <v>2</v>
      </c>
      <c r="C11" s="51" t="s">
        <v>184</v>
      </c>
      <c r="D11" s="310"/>
      <c r="E11" s="313"/>
      <c r="F11" s="313"/>
      <c r="G11" s="311">
        <f>SUM(D11:F11)</f>
        <v>0</v>
      </c>
      <c r="H11" s="310"/>
      <c r="I11" s="309">
        <f>SUM(G11:H11)</f>
        <v>0</v>
      </c>
      <c r="J11" s="311">
        <f>ROUNDDOWN(I11*0.1,0)</f>
        <v>0</v>
      </c>
      <c r="K11" s="311">
        <f>SUM(I11:J11)</f>
        <v>0</v>
      </c>
    </row>
    <row r="12" spans="2:11" s="49" customFormat="1" ht="16.5" customHeight="1">
      <c r="B12" s="50">
        <v>3</v>
      </c>
      <c r="C12" s="51" t="s">
        <v>78</v>
      </c>
      <c r="D12" s="52"/>
      <c r="E12" s="313"/>
      <c r="F12" s="313"/>
      <c r="G12" s="311">
        <f t="shared" ref="G12:G75" si="0">SUM(D12:F12)</f>
        <v>0</v>
      </c>
      <c r="H12" s="310"/>
      <c r="I12" s="309">
        <f>SUM(G12:H12)</f>
        <v>0</v>
      </c>
      <c r="J12" s="311">
        <f>ROUNDDOWN(I12*0.1,0)</f>
        <v>0</v>
      </c>
      <c r="K12" s="311">
        <f t="shared" ref="K12:K75" si="1">SUM(I12:J12)</f>
        <v>0</v>
      </c>
    </row>
    <row r="13" spans="2:11" s="49" customFormat="1" ht="16.5" customHeight="1">
      <c r="B13" s="50">
        <v>4</v>
      </c>
      <c r="C13" s="51" t="s">
        <v>79</v>
      </c>
      <c r="D13" s="52"/>
      <c r="E13" s="313"/>
      <c r="F13" s="313"/>
      <c r="G13" s="311">
        <f t="shared" si="0"/>
        <v>0</v>
      </c>
      <c r="H13" s="310"/>
      <c r="I13" s="309">
        <f>SUM(G13:H13)</f>
        <v>0</v>
      </c>
      <c r="J13" s="311">
        <f>ROUNDDOWN(I13*0.1,0)</f>
        <v>0</v>
      </c>
      <c r="K13" s="311">
        <f t="shared" si="1"/>
        <v>0</v>
      </c>
    </row>
    <row r="14" spans="2:11" s="49" customFormat="1" ht="16.5" customHeight="1">
      <c r="B14" s="50">
        <v>5</v>
      </c>
      <c r="C14" s="51" t="s">
        <v>80</v>
      </c>
      <c r="D14" s="52"/>
      <c r="E14" s="313"/>
      <c r="F14" s="313"/>
      <c r="G14" s="311">
        <f t="shared" si="0"/>
        <v>0</v>
      </c>
      <c r="H14" s="310"/>
      <c r="I14" s="309">
        <f t="shared" ref="I14:I77" si="2">SUM(G14:H14)</f>
        <v>0</v>
      </c>
      <c r="J14" s="311">
        <f t="shared" ref="J14:J77" si="3">ROUNDDOWN(I14*0.1,0)</f>
        <v>0</v>
      </c>
      <c r="K14" s="311">
        <f t="shared" si="1"/>
        <v>0</v>
      </c>
    </row>
    <row r="15" spans="2:11" s="49" customFormat="1" ht="16.5" customHeight="1">
      <c r="B15" s="50">
        <v>6</v>
      </c>
      <c r="C15" s="51" t="s">
        <v>185</v>
      </c>
      <c r="D15" s="52"/>
      <c r="E15" s="313"/>
      <c r="F15" s="313"/>
      <c r="G15" s="311">
        <f t="shared" si="0"/>
        <v>0</v>
      </c>
      <c r="H15" s="310"/>
      <c r="I15" s="309">
        <f t="shared" si="2"/>
        <v>0</v>
      </c>
      <c r="J15" s="311">
        <f t="shared" si="3"/>
        <v>0</v>
      </c>
      <c r="K15" s="311">
        <f t="shared" si="1"/>
        <v>0</v>
      </c>
    </row>
    <row r="16" spans="2:11" s="49" customFormat="1" ht="16.5" customHeight="1">
      <c r="B16" s="50">
        <v>7</v>
      </c>
      <c r="C16" s="51" t="s">
        <v>81</v>
      </c>
      <c r="D16" s="52"/>
      <c r="E16" s="313"/>
      <c r="F16" s="313"/>
      <c r="G16" s="311">
        <f t="shared" si="0"/>
        <v>0</v>
      </c>
      <c r="H16" s="310"/>
      <c r="I16" s="309">
        <f t="shared" si="2"/>
        <v>0</v>
      </c>
      <c r="J16" s="311">
        <f t="shared" si="3"/>
        <v>0</v>
      </c>
      <c r="K16" s="311">
        <f t="shared" si="1"/>
        <v>0</v>
      </c>
    </row>
    <row r="17" spans="2:11" s="49" customFormat="1" ht="16.5" customHeight="1">
      <c r="B17" s="50">
        <v>8</v>
      </c>
      <c r="C17" s="51" t="s">
        <v>82</v>
      </c>
      <c r="D17" s="52"/>
      <c r="E17" s="313"/>
      <c r="F17" s="313"/>
      <c r="G17" s="311">
        <f t="shared" si="0"/>
        <v>0</v>
      </c>
      <c r="H17" s="310"/>
      <c r="I17" s="309">
        <f t="shared" si="2"/>
        <v>0</v>
      </c>
      <c r="J17" s="311">
        <f t="shared" si="3"/>
        <v>0</v>
      </c>
      <c r="K17" s="311">
        <f t="shared" si="1"/>
        <v>0</v>
      </c>
    </row>
    <row r="18" spans="2:11" s="49" customFormat="1" ht="16.5" customHeight="1">
      <c r="B18" s="50">
        <v>9</v>
      </c>
      <c r="C18" s="51" t="s">
        <v>83</v>
      </c>
      <c r="D18" s="52"/>
      <c r="E18" s="313"/>
      <c r="F18" s="313"/>
      <c r="G18" s="311">
        <f t="shared" si="0"/>
        <v>0</v>
      </c>
      <c r="H18" s="310"/>
      <c r="I18" s="309">
        <f t="shared" si="2"/>
        <v>0</v>
      </c>
      <c r="J18" s="311">
        <f t="shared" si="3"/>
        <v>0</v>
      </c>
      <c r="K18" s="311">
        <f t="shared" si="1"/>
        <v>0</v>
      </c>
    </row>
    <row r="19" spans="2:11" s="49" customFormat="1" ht="16.5" customHeight="1">
      <c r="B19" s="50">
        <v>10</v>
      </c>
      <c r="C19" s="51" t="s">
        <v>84</v>
      </c>
      <c r="D19" s="52"/>
      <c r="E19" s="313"/>
      <c r="F19" s="313"/>
      <c r="G19" s="311">
        <f t="shared" si="0"/>
        <v>0</v>
      </c>
      <c r="H19" s="310"/>
      <c r="I19" s="309">
        <f t="shared" si="2"/>
        <v>0</v>
      </c>
      <c r="J19" s="311">
        <f t="shared" si="3"/>
        <v>0</v>
      </c>
      <c r="K19" s="311">
        <f t="shared" si="1"/>
        <v>0</v>
      </c>
    </row>
    <row r="20" spans="2:11" s="49" customFormat="1" ht="16.5" customHeight="1">
      <c r="B20" s="50">
        <v>11</v>
      </c>
      <c r="C20" s="51" t="s">
        <v>85</v>
      </c>
      <c r="D20" s="52"/>
      <c r="E20" s="313"/>
      <c r="F20" s="313"/>
      <c r="G20" s="311">
        <f t="shared" si="0"/>
        <v>0</v>
      </c>
      <c r="H20" s="310"/>
      <c r="I20" s="309">
        <f t="shared" si="2"/>
        <v>0</v>
      </c>
      <c r="J20" s="311">
        <f t="shared" si="3"/>
        <v>0</v>
      </c>
      <c r="K20" s="311">
        <f t="shared" si="1"/>
        <v>0</v>
      </c>
    </row>
    <row r="21" spans="2:11" s="49" customFormat="1" ht="16.5" customHeight="1">
      <c r="B21" s="50">
        <v>12</v>
      </c>
      <c r="C21" s="51" t="s">
        <v>86</v>
      </c>
      <c r="D21" s="52"/>
      <c r="E21" s="313"/>
      <c r="F21" s="313"/>
      <c r="G21" s="311">
        <f t="shared" si="0"/>
        <v>0</v>
      </c>
      <c r="H21" s="310"/>
      <c r="I21" s="309">
        <f t="shared" si="2"/>
        <v>0</v>
      </c>
      <c r="J21" s="311">
        <f t="shared" si="3"/>
        <v>0</v>
      </c>
      <c r="K21" s="311">
        <f t="shared" si="1"/>
        <v>0</v>
      </c>
    </row>
    <row r="22" spans="2:11" s="49" customFormat="1" ht="16.5" customHeight="1">
      <c r="B22" s="50">
        <v>13</v>
      </c>
      <c r="C22" s="51" t="s">
        <v>87</v>
      </c>
      <c r="D22" s="52"/>
      <c r="E22" s="313"/>
      <c r="F22" s="313"/>
      <c r="G22" s="311">
        <f t="shared" si="0"/>
        <v>0</v>
      </c>
      <c r="H22" s="310"/>
      <c r="I22" s="309">
        <f t="shared" si="2"/>
        <v>0</v>
      </c>
      <c r="J22" s="311">
        <f t="shared" si="3"/>
        <v>0</v>
      </c>
      <c r="K22" s="311">
        <f t="shared" si="1"/>
        <v>0</v>
      </c>
    </row>
    <row r="23" spans="2:11" s="49" customFormat="1" ht="16.5" customHeight="1">
      <c r="B23" s="50">
        <v>14</v>
      </c>
      <c r="C23" s="51" t="s">
        <v>88</v>
      </c>
      <c r="D23" s="52"/>
      <c r="E23" s="313"/>
      <c r="F23" s="313"/>
      <c r="G23" s="311">
        <f t="shared" si="0"/>
        <v>0</v>
      </c>
      <c r="H23" s="310"/>
      <c r="I23" s="309">
        <f t="shared" si="2"/>
        <v>0</v>
      </c>
      <c r="J23" s="311">
        <f t="shared" si="3"/>
        <v>0</v>
      </c>
      <c r="K23" s="311">
        <f t="shared" si="1"/>
        <v>0</v>
      </c>
    </row>
    <row r="24" spans="2:11" s="49" customFormat="1" ht="16.5" customHeight="1">
      <c r="B24" s="50">
        <v>15</v>
      </c>
      <c r="C24" s="51" t="s">
        <v>186</v>
      </c>
      <c r="D24" s="52"/>
      <c r="E24" s="313"/>
      <c r="F24" s="313"/>
      <c r="G24" s="311">
        <f t="shared" si="0"/>
        <v>0</v>
      </c>
      <c r="H24" s="310"/>
      <c r="I24" s="309">
        <f t="shared" si="2"/>
        <v>0</v>
      </c>
      <c r="J24" s="311">
        <f t="shared" si="3"/>
        <v>0</v>
      </c>
      <c r="K24" s="311">
        <f t="shared" si="1"/>
        <v>0</v>
      </c>
    </row>
    <row r="25" spans="2:11" s="49" customFormat="1" ht="16.5" customHeight="1">
      <c r="B25" s="50">
        <v>16</v>
      </c>
      <c r="C25" s="51" t="s">
        <v>89</v>
      </c>
      <c r="D25" s="52"/>
      <c r="E25" s="313"/>
      <c r="F25" s="313"/>
      <c r="G25" s="311">
        <f t="shared" si="0"/>
        <v>0</v>
      </c>
      <c r="H25" s="310"/>
      <c r="I25" s="309">
        <f t="shared" si="2"/>
        <v>0</v>
      </c>
      <c r="J25" s="311">
        <f t="shared" si="3"/>
        <v>0</v>
      </c>
      <c r="K25" s="311">
        <f t="shared" si="1"/>
        <v>0</v>
      </c>
    </row>
    <row r="26" spans="2:11" s="49" customFormat="1" ht="16.5" customHeight="1">
      <c r="B26" s="50">
        <v>17</v>
      </c>
      <c r="C26" s="51" t="s">
        <v>90</v>
      </c>
      <c r="D26" s="52"/>
      <c r="E26" s="313"/>
      <c r="F26" s="313"/>
      <c r="G26" s="311">
        <f t="shared" si="0"/>
        <v>0</v>
      </c>
      <c r="H26" s="310"/>
      <c r="I26" s="309">
        <f t="shared" si="2"/>
        <v>0</v>
      </c>
      <c r="J26" s="311">
        <f t="shared" si="3"/>
        <v>0</v>
      </c>
      <c r="K26" s="311">
        <f t="shared" si="1"/>
        <v>0</v>
      </c>
    </row>
    <row r="27" spans="2:11" s="49" customFormat="1" ht="16.5" customHeight="1">
      <c r="B27" s="50">
        <v>18</v>
      </c>
      <c r="C27" s="51" t="s">
        <v>91</v>
      </c>
      <c r="D27" s="52"/>
      <c r="E27" s="313"/>
      <c r="F27" s="313"/>
      <c r="G27" s="311">
        <f t="shared" si="0"/>
        <v>0</v>
      </c>
      <c r="H27" s="310"/>
      <c r="I27" s="309">
        <f t="shared" si="2"/>
        <v>0</v>
      </c>
      <c r="J27" s="311">
        <f t="shared" si="3"/>
        <v>0</v>
      </c>
      <c r="K27" s="311">
        <f t="shared" si="1"/>
        <v>0</v>
      </c>
    </row>
    <row r="28" spans="2:11" s="49" customFormat="1" ht="16.5" customHeight="1">
      <c r="B28" s="50">
        <v>19</v>
      </c>
      <c r="C28" s="51" t="s">
        <v>92</v>
      </c>
      <c r="D28" s="52"/>
      <c r="E28" s="313"/>
      <c r="F28" s="313"/>
      <c r="G28" s="311">
        <f t="shared" si="0"/>
        <v>0</v>
      </c>
      <c r="H28" s="310"/>
      <c r="I28" s="309">
        <f t="shared" si="2"/>
        <v>0</v>
      </c>
      <c r="J28" s="311">
        <f t="shared" si="3"/>
        <v>0</v>
      </c>
      <c r="K28" s="311">
        <f t="shared" si="1"/>
        <v>0</v>
      </c>
    </row>
    <row r="29" spans="2:11" s="49" customFormat="1" ht="16.5" customHeight="1">
      <c r="B29" s="50">
        <v>20</v>
      </c>
      <c r="C29" s="51" t="s">
        <v>93</v>
      </c>
      <c r="D29" s="52"/>
      <c r="E29" s="313"/>
      <c r="F29" s="313"/>
      <c r="G29" s="311">
        <f t="shared" si="0"/>
        <v>0</v>
      </c>
      <c r="H29" s="310"/>
      <c r="I29" s="309">
        <f t="shared" si="2"/>
        <v>0</v>
      </c>
      <c r="J29" s="311">
        <f t="shared" si="3"/>
        <v>0</v>
      </c>
      <c r="K29" s="311">
        <f t="shared" si="1"/>
        <v>0</v>
      </c>
    </row>
    <row r="30" spans="2:11" s="49" customFormat="1" ht="16.5" customHeight="1">
      <c r="B30" s="50">
        <v>21</v>
      </c>
      <c r="C30" s="51" t="s">
        <v>94</v>
      </c>
      <c r="D30" s="52"/>
      <c r="E30" s="313"/>
      <c r="F30" s="313"/>
      <c r="G30" s="311">
        <f t="shared" si="0"/>
        <v>0</v>
      </c>
      <c r="H30" s="310"/>
      <c r="I30" s="309">
        <f t="shared" si="2"/>
        <v>0</v>
      </c>
      <c r="J30" s="311">
        <f t="shared" si="3"/>
        <v>0</v>
      </c>
      <c r="K30" s="311">
        <f t="shared" si="1"/>
        <v>0</v>
      </c>
    </row>
    <row r="31" spans="2:11" s="49" customFormat="1" ht="16.5" customHeight="1">
      <c r="B31" s="50">
        <v>22</v>
      </c>
      <c r="C31" s="51" t="s">
        <v>95</v>
      </c>
      <c r="D31" s="52"/>
      <c r="E31" s="313"/>
      <c r="F31" s="313"/>
      <c r="G31" s="311">
        <f t="shared" si="0"/>
        <v>0</v>
      </c>
      <c r="H31" s="310"/>
      <c r="I31" s="309">
        <f t="shared" si="2"/>
        <v>0</v>
      </c>
      <c r="J31" s="311">
        <f t="shared" si="3"/>
        <v>0</v>
      </c>
      <c r="K31" s="311">
        <f t="shared" si="1"/>
        <v>0</v>
      </c>
    </row>
    <row r="32" spans="2:11" s="49" customFormat="1" ht="16.5" customHeight="1">
      <c r="B32" s="50">
        <v>23</v>
      </c>
      <c r="C32" s="51" t="s">
        <v>96</v>
      </c>
      <c r="D32" s="52"/>
      <c r="E32" s="313"/>
      <c r="F32" s="313"/>
      <c r="G32" s="311">
        <f t="shared" si="0"/>
        <v>0</v>
      </c>
      <c r="H32" s="310"/>
      <c r="I32" s="309">
        <f t="shared" si="2"/>
        <v>0</v>
      </c>
      <c r="J32" s="311">
        <f t="shared" si="3"/>
        <v>0</v>
      </c>
      <c r="K32" s="311">
        <f t="shared" si="1"/>
        <v>0</v>
      </c>
    </row>
    <row r="33" spans="2:11" s="49" customFormat="1" ht="16.5" customHeight="1">
      <c r="B33" s="50">
        <v>24</v>
      </c>
      <c r="C33" s="51" t="s">
        <v>97</v>
      </c>
      <c r="D33" s="52"/>
      <c r="E33" s="313"/>
      <c r="F33" s="313"/>
      <c r="G33" s="311">
        <f t="shared" si="0"/>
        <v>0</v>
      </c>
      <c r="H33" s="310"/>
      <c r="I33" s="309">
        <f t="shared" si="2"/>
        <v>0</v>
      </c>
      <c r="J33" s="311">
        <f t="shared" si="3"/>
        <v>0</v>
      </c>
      <c r="K33" s="311">
        <f t="shared" si="1"/>
        <v>0</v>
      </c>
    </row>
    <row r="34" spans="2:11" s="49" customFormat="1" ht="16.5" customHeight="1">
      <c r="B34" s="50">
        <v>25</v>
      </c>
      <c r="C34" s="51" t="s">
        <v>98</v>
      </c>
      <c r="D34" s="52"/>
      <c r="E34" s="313"/>
      <c r="F34" s="313"/>
      <c r="G34" s="311">
        <f t="shared" si="0"/>
        <v>0</v>
      </c>
      <c r="H34" s="310"/>
      <c r="I34" s="309">
        <f t="shared" si="2"/>
        <v>0</v>
      </c>
      <c r="J34" s="311">
        <f t="shared" si="3"/>
        <v>0</v>
      </c>
      <c r="K34" s="311">
        <f t="shared" si="1"/>
        <v>0</v>
      </c>
    </row>
    <row r="35" spans="2:11" s="49" customFormat="1" ht="16.5" customHeight="1">
      <c r="B35" s="50">
        <v>26</v>
      </c>
      <c r="C35" s="51" t="s">
        <v>99</v>
      </c>
      <c r="D35" s="52"/>
      <c r="E35" s="313"/>
      <c r="F35" s="313"/>
      <c r="G35" s="311">
        <f t="shared" si="0"/>
        <v>0</v>
      </c>
      <c r="H35" s="310"/>
      <c r="I35" s="309">
        <f t="shared" si="2"/>
        <v>0</v>
      </c>
      <c r="J35" s="311">
        <f t="shared" si="3"/>
        <v>0</v>
      </c>
      <c r="K35" s="311">
        <f t="shared" si="1"/>
        <v>0</v>
      </c>
    </row>
    <row r="36" spans="2:11" s="49" customFormat="1" ht="16.5" customHeight="1">
      <c r="B36" s="50">
        <v>27</v>
      </c>
      <c r="C36" s="51" t="s">
        <v>100</v>
      </c>
      <c r="D36" s="52"/>
      <c r="E36" s="313"/>
      <c r="F36" s="313"/>
      <c r="G36" s="311">
        <f t="shared" si="0"/>
        <v>0</v>
      </c>
      <c r="H36" s="310"/>
      <c r="I36" s="309">
        <f t="shared" si="2"/>
        <v>0</v>
      </c>
      <c r="J36" s="311">
        <f t="shared" si="3"/>
        <v>0</v>
      </c>
      <c r="K36" s="311">
        <f t="shared" si="1"/>
        <v>0</v>
      </c>
    </row>
    <row r="37" spans="2:11" s="49" customFormat="1" ht="16.5" customHeight="1">
      <c r="B37" s="50">
        <v>28</v>
      </c>
      <c r="C37" s="51" t="s">
        <v>101</v>
      </c>
      <c r="D37" s="52"/>
      <c r="E37" s="313"/>
      <c r="F37" s="313"/>
      <c r="G37" s="311">
        <f t="shared" si="0"/>
        <v>0</v>
      </c>
      <c r="H37" s="310"/>
      <c r="I37" s="309">
        <f t="shared" si="2"/>
        <v>0</v>
      </c>
      <c r="J37" s="311">
        <f t="shared" si="3"/>
        <v>0</v>
      </c>
      <c r="K37" s="311">
        <f t="shared" si="1"/>
        <v>0</v>
      </c>
    </row>
    <row r="38" spans="2:11" s="49" customFormat="1" ht="16.5" customHeight="1">
      <c r="B38" s="50">
        <v>29</v>
      </c>
      <c r="C38" s="51" t="s">
        <v>102</v>
      </c>
      <c r="D38" s="52"/>
      <c r="E38" s="313"/>
      <c r="F38" s="313"/>
      <c r="G38" s="311">
        <f t="shared" si="0"/>
        <v>0</v>
      </c>
      <c r="H38" s="310"/>
      <c r="I38" s="309">
        <f t="shared" si="2"/>
        <v>0</v>
      </c>
      <c r="J38" s="311">
        <f t="shared" si="3"/>
        <v>0</v>
      </c>
      <c r="K38" s="311">
        <f t="shared" si="1"/>
        <v>0</v>
      </c>
    </row>
    <row r="39" spans="2:11" s="49" customFormat="1" ht="16.5" customHeight="1">
      <c r="B39" s="50">
        <v>30</v>
      </c>
      <c r="C39" s="51" t="s">
        <v>103</v>
      </c>
      <c r="D39" s="52"/>
      <c r="E39" s="313"/>
      <c r="F39" s="313"/>
      <c r="G39" s="311">
        <f t="shared" si="0"/>
        <v>0</v>
      </c>
      <c r="H39" s="310"/>
      <c r="I39" s="309">
        <f t="shared" si="2"/>
        <v>0</v>
      </c>
      <c r="J39" s="311">
        <f t="shared" si="3"/>
        <v>0</v>
      </c>
      <c r="K39" s="311">
        <f t="shared" si="1"/>
        <v>0</v>
      </c>
    </row>
    <row r="40" spans="2:11" s="49" customFormat="1" ht="16.5" customHeight="1">
      <c r="B40" s="50">
        <v>31</v>
      </c>
      <c r="C40" s="51" t="s">
        <v>104</v>
      </c>
      <c r="D40" s="52"/>
      <c r="E40" s="313"/>
      <c r="F40" s="313"/>
      <c r="G40" s="311">
        <f t="shared" si="0"/>
        <v>0</v>
      </c>
      <c r="H40" s="310"/>
      <c r="I40" s="309">
        <f t="shared" si="2"/>
        <v>0</v>
      </c>
      <c r="J40" s="311">
        <f t="shared" si="3"/>
        <v>0</v>
      </c>
      <c r="K40" s="311">
        <f t="shared" si="1"/>
        <v>0</v>
      </c>
    </row>
    <row r="41" spans="2:11" s="49" customFormat="1" ht="16.5" customHeight="1">
      <c r="B41" s="50">
        <v>32</v>
      </c>
      <c r="C41" s="51" t="s">
        <v>105</v>
      </c>
      <c r="D41" s="52"/>
      <c r="E41" s="313"/>
      <c r="F41" s="313"/>
      <c r="G41" s="311">
        <f t="shared" si="0"/>
        <v>0</v>
      </c>
      <c r="H41" s="310"/>
      <c r="I41" s="309">
        <f t="shared" si="2"/>
        <v>0</v>
      </c>
      <c r="J41" s="311">
        <f t="shared" si="3"/>
        <v>0</v>
      </c>
      <c r="K41" s="311">
        <f t="shared" si="1"/>
        <v>0</v>
      </c>
    </row>
    <row r="42" spans="2:11" s="49" customFormat="1" ht="16.5" customHeight="1">
      <c r="B42" s="50">
        <v>33</v>
      </c>
      <c r="C42" s="51" t="s">
        <v>106</v>
      </c>
      <c r="D42" s="52"/>
      <c r="E42" s="313"/>
      <c r="F42" s="313"/>
      <c r="G42" s="311">
        <f t="shared" si="0"/>
        <v>0</v>
      </c>
      <c r="H42" s="310"/>
      <c r="I42" s="309">
        <f t="shared" si="2"/>
        <v>0</v>
      </c>
      <c r="J42" s="311">
        <f t="shared" si="3"/>
        <v>0</v>
      </c>
      <c r="K42" s="311">
        <f t="shared" si="1"/>
        <v>0</v>
      </c>
    </row>
    <row r="43" spans="2:11" s="49" customFormat="1" ht="16.5" customHeight="1">
      <c r="B43" s="50">
        <v>34</v>
      </c>
      <c r="C43" s="51" t="s">
        <v>107</v>
      </c>
      <c r="D43" s="52"/>
      <c r="E43" s="313"/>
      <c r="F43" s="313"/>
      <c r="G43" s="311">
        <f t="shared" si="0"/>
        <v>0</v>
      </c>
      <c r="H43" s="310"/>
      <c r="I43" s="309">
        <f t="shared" si="2"/>
        <v>0</v>
      </c>
      <c r="J43" s="311">
        <f t="shared" si="3"/>
        <v>0</v>
      </c>
      <c r="K43" s="311">
        <f t="shared" si="1"/>
        <v>0</v>
      </c>
    </row>
    <row r="44" spans="2:11" s="49" customFormat="1" ht="16.5" customHeight="1">
      <c r="B44" s="50">
        <v>35</v>
      </c>
      <c r="C44" s="51" t="s">
        <v>187</v>
      </c>
      <c r="D44" s="52"/>
      <c r="E44" s="313"/>
      <c r="F44" s="313"/>
      <c r="G44" s="311">
        <f t="shared" si="0"/>
        <v>0</v>
      </c>
      <c r="H44" s="310"/>
      <c r="I44" s="309">
        <f t="shared" si="2"/>
        <v>0</v>
      </c>
      <c r="J44" s="311">
        <f t="shared" si="3"/>
        <v>0</v>
      </c>
      <c r="K44" s="311">
        <f t="shared" si="1"/>
        <v>0</v>
      </c>
    </row>
    <row r="45" spans="2:11" s="49" customFormat="1" ht="16.5" customHeight="1">
      <c r="B45" s="50">
        <v>36</v>
      </c>
      <c r="C45" s="51" t="s">
        <v>108</v>
      </c>
      <c r="D45" s="52"/>
      <c r="E45" s="313"/>
      <c r="F45" s="313"/>
      <c r="G45" s="311">
        <f t="shared" si="0"/>
        <v>0</v>
      </c>
      <c r="H45" s="310"/>
      <c r="I45" s="309">
        <f t="shared" si="2"/>
        <v>0</v>
      </c>
      <c r="J45" s="311">
        <f t="shared" si="3"/>
        <v>0</v>
      </c>
      <c r="K45" s="311">
        <f t="shared" si="1"/>
        <v>0</v>
      </c>
    </row>
    <row r="46" spans="2:11" s="49" customFormat="1" ht="16.5" customHeight="1">
      <c r="B46" s="50">
        <v>37</v>
      </c>
      <c r="C46" s="51" t="s">
        <v>109</v>
      </c>
      <c r="D46" s="52"/>
      <c r="E46" s="313"/>
      <c r="F46" s="313"/>
      <c r="G46" s="311">
        <f t="shared" si="0"/>
        <v>0</v>
      </c>
      <c r="H46" s="310"/>
      <c r="I46" s="309">
        <f t="shared" si="2"/>
        <v>0</v>
      </c>
      <c r="J46" s="311">
        <f t="shared" si="3"/>
        <v>0</v>
      </c>
      <c r="K46" s="311">
        <f t="shared" si="1"/>
        <v>0</v>
      </c>
    </row>
    <row r="47" spans="2:11" s="49" customFormat="1" ht="16.5" customHeight="1">
      <c r="B47" s="50">
        <v>38</v>
      </c>
      <c r="C47" s="51" t="s">
        <v>110</v>
      </c>
      <c r="D47" s="52"/>
      <c r="E47" s="313"/>
      <c r="F47" s="313"/>
      <c r="G47" s="311">
        <f t="shared" si="0"/>
        <v>0</v>
      </c>
      <c r="H47" s="310"/>
      <c r="I47" s="309">
        <f t="shared" si="2"/>
        <v>0</v>
      </c>
      <c r="J47" s="311">
        <f t="shared" si="3"/>
        <v>0</v>
      </c>
      <c r="K47" s="311">
        <f t="shared" si="1"/>
        <v>0</v>
      </c>
    </row>
    <row r="48" spans="2:11" s="49" customFormat="1" ht="16.5" customHeight="1">
      <c r="B48" s="50">
        <v>39</v>
      </c>
      <c r="C48" s="51" t="s">
        <v>111</v>
      </c>
      <c r="D48" s="52"/>
      <c r="E48" s="313"/>
      <c r="F48" s="313"/>
      <c r="G48" s="311">
        <f t="shared" si="0"/>
        <v>0</v>
      </c>
      <c r="H48" s="310"/>
      <c r="I48" s="309">
        <f t="shared" si="2"/>
        <v>0</v>
      </c>
      <c r="J48" s="311">
        <f t="shared" si="3"/>
        <v>0</v>
      </c>
      <c r="K48" s="311">
        <f t="shared" si="1"/>
        <v>0</v>
      </c>
    </row>
    <row r="49" spans="2:11" s="49" customFormat="1" ht="16.5" customHeight="1">
      <c r="B49" s="50">
        <v>40</v>
      </c>
      <c r="C49" s="51" t="s">
        <v>188</v>
      </c>
      <c r="D49" s="52"/>
      <c r="E49" s="313"/>
      <c r="F49" s="313"/>
      <c r="G49" s="311">
        <f t="shared" si="0"/>
        <v>0</v>
      </c>
      <c r="H49" s="310"/>
      <c r="I49" s="309">
        <f t="shared" si="2"/>
        <v>0</v>
      </c>
      <c r="J49" s="311">
        <f t="shared" si="3"/>
        <v>0</v>
      </c>
      <c r="K49" s="311">
        <f t="shared" si="1"/>
        <v>0</v>
      </c>
    </row>
    <row r="50" spans="2:11" s="49" customFormat="1" ht="16.5" customHeight="1">
      <c r="B50" s="50">
        <v>41</v>
      </c>
      <c r="C50" s="51" t="s">
        <v>112</v>
      </c>
      <c r="D50" s="52"/>
      <c r="E50" s="313"/>
      <c r="F50" s="313"/>
      <c r="G50" s="311">
        <f t="shared" si="0"/>
        <v>0</v>
      </c>
      <c r="H50" s="310"/>
      <c r="I50" s="309">
        <f t="shared" si="2"/>
        <v>0</v>
      </c>
      <c r="J50" s="311">
        <f t="shared" si="3"/>
        <v>0</v>
      </c>
      <c r="K50" s="311">
        <f t="shared" si="1"/>
        <v>0</v>
      </c>
    </row>
    <row r="51" spans="2:11" s="49" customFormat="1" ht="16.5" customHeight="1">
      <c r="B51" s="50">
        <v>42</v>
      </c>
      <c r="C51" s="51" t="s">
        <v>113</v>
      </c>
      <c r="D51" s="52"/>
      <c r="E51" s="313"/>
      <c r="F51" s="313"/>
      <c r="G51" s="311">
        <f t="shared" si="0"/>
        <v>0</v>
      </c>
      <c r="H51" s="310"/>
      <c r="I51" s="309">
        <f t="shared" si="2"/>
        <v>0</v>
      </c>
      <c r="J51" s="311">
        <f t="shared" si="3"/>
        <v>0</v>
      </c>
      <c r="K51" s="311">
        <f t="shared" si="1"/>
        <v>0</v>
      </c>
    </row>
    <row r="52" spans="2:11" s="49" customFormat="1" ht="16.5" customHeight="1">
      <c r="B52" s="50">
        <v>43</v>
      </c>
      <c r="C52" s="51" t="s">
        <v>114</v>
      </c>
      <c r="D52" s="52"/>
      <c r="E52" s="313"/>
      <c r="F52" s="313"/>
      <c r="G52" s="311">
        <f t="shared" si="0"/>
        <v>0</v>
      </c>
      <c r="H52" s="310"/>
      <c r="I52" s="309">
        <f t="shared" si="2"/>
        <v>0</v>
      </c>
      <c r="J52" s="311">
        <f t="shared" si="3"/>
        <v>0</v>
      </c>
      <c r="K52" s="311">
        <f t="shared" si="1"/>
        <v>0</v>
      </c>
    </row>
    <row r="53" spans="2:11" s="49" customFormat="1" ht="16.5" customHeight="1">
      <c r="B53" s="50">
        <v>44</v>
      </c>
      <c r="C53" s="51" t="s">
        <v>115</v>
      </c>
      <c r="D53" s="52"/>
      <c r="E53" s="313"/>
      <c r="F53" s="313"/>
      <c r="G53" s="311">
        <f t="shared" si="0"/>
        <v>0</v>
      </c>
      <c r="H53" s="310"/>
      <c r="I53" s="309">
        <f t="shared" si="2"/>
        <v>0</v>
      </c>
      <c r="J53" s="311">
        <f t="shared" si="3"/>
        <v>0</v>
      </c>
      <c r="K53" s="311">
        <f t="shared" si="1"/>
        <v>0</v>
      </c>
    </row>
    <row r="54" spans="2:11" s="49" customFormat="1" ht="16.5" customHeight="1">
      <c r="B54" s="50">
        <v>45</v>
      </c>
      <c r="C54" s="51" t="s">
        <v>116</v>
      </c>
      <c r="D54" s="52"/>
      <c r="E54" s="313"/>
      <c r="F54" s="313"/>
      <c r="G54" s="311">
        <f t="shared" si="0"/>
        <v>0</v>
      </c>
      <c r="H54" s="310"/>
      <c r="I54" s="309">
        <f t="shared" si="2"/>
        <v>0</v>
      </c>
      <c r="J54" s="311">
        <f t="shared" si="3"/>
        <v>0</v>
      </c>
      <c r="K54" s="311">
        <f t="shared" si="1"/>
        <v>0</v>
      </c>
    </row>
    <row r="55" spans="2:11" s="49" customFormat="1" ht="16.5" customHeight="1">
      <c r="B55" s="50">
        <v>46</v>
      </c>
      <c r="C55" s="51" t="s">
        <v>117</v>
      </c>
      <c r="D55" s="52"/>
      <c r="E55" s="313"/>
      <c r="F55" s="313"/>
      <c r="G55" s="311">
        <f t="shared" si="0"/>
        <v>0</v>
      </c>
      <c r="H55" s="310"/>
      <c r="I55" s="309">
        <f t="shared" si="2"/>
        <v>0</v>
      </c>
      <c r="J55" s="311">
        <f t="shared" si="3"/>
        <v>0</v>
      </c>
      <c r="K55" s="311">
        <f t="shared" si="1"/>
        <v>0</v>
      </c>
    </row>
    <row r="56" spans="2:11" s="49" customFormat="1" ht="16.5" customHeight="1">
      <c r="B56" s="50">
        <v>47</v>
      </c>
      <c r="C56" s="51" t="s">
        <v>118</v>
      </c>
      <c r="D56" s="52"/>
      <c r="E56" s="313"/>
      <c r="F56" s="313"/>
      <c r="G56" s="311">
        <f t="shared" si="0"/>
        <v>0</v>
      </c>
      <c r="H56" s="310"/>
      <c r="I56" s="309">
        <f t="shared" si="2"/>
        <v>0</v>
      </c>
      <c r="J56" s="311">
        <f t="shared" si="3"/>
        <v>0</v>
      </c>
      <c r="K56" s="311">
        <f t="shared" si="1"/>
        <v>0</v>
      </c>
    </row>
    <row r="57" spans="2:11" s="49" customFormat="1" ht="16.5" customHeight="1">
      <c r="B57" s="50">
        <v>48</v>
      </c>
      <c r="C57" s="51" t="s">
        <v>119</v>
      </c>
      <c r="D57" s="52"/>
      <c r="E57" s="313"/>
      <c r="F57" s="313"/>
      <c r="G57" s="311">
        <f t="shared" si="0"/>
        <v>0</v>
      </c>
      <c r="H57" s="310"/>
      <c r="I57" s="309">
        <f t="shared" si="2"/>
        <v>0</v>
      </c>
      <c r="J57" s="311">
        <f t="shared" si="3"/>
        <v>0</v>
      </c>
      <c r="K57" s="311">
        <f t="shared" si="1"/>
        <v>0</v>
      </c>
    </row>
    <row r="58" spans="2:11" s="49" customFormat="1" ht="16.5" customHeight="1">
      <c r="B58" s="50">
        <v>49</v>
      </c>
      <c r="C58" s="51" t="s">
        <v>120</v>
      </c>
      <c r="D58" s="52"/>
      <c r="E58" s="313"/>
      <c r="F58" s="313"/>
      <c r="G58" s="311">
        <f t="shared" si="0"/>
        <v>0</v>
      </c>
      <c r="H58" s="310"/>
      <c r="I58" s="309">
        <f t="shared" si="2"/>
        <v>0</v>
      </c>
      <c r="J58" s="311">
        <f t="shared" si="3"/>
        <v>0</v>
      </c>
      <c r="K58" s="311">
        <f t="shared" si="1"/>
        <v>0</v>
      </c>
    </row>
    <row r="59" spans="2:11" s="49" customFormat="1" ht="16.5" customHeight="1">
      <c r="B59" s="50">
        <v>50</v>
      </c>
      <c r="C59" s="51" t="s">
        <v>121</v>
      </c>
      <c r="D59" s="52"/>
      <c r="E59" s="313"/>
      <c r="F59" s="313"/>
      <c r="G59" s="311">
        <f t="shared" si="0"/>
        <v>0</v>
      </c>
      <c r="H59" s="310"/>
      <c r="I59" s="309">
        <f t="shared" si="2"/>
        <v>0</v>
      </c>
      <c r="J59" s="311">
        <f t="shared" si="3"/>
        <v>0</v>
      </c>
      <c r="K59" s="311">
        <f t="shared" si="1"/>
        <v>0</v>
      </c>
    </row>
    <row r="60" spans="2:11" s="49" customFormat="1" ht="16.5" customHeight="1">
      <c r="B60" s="50">
        <v>51</v>
      </c>
      <c r="C60" s="51" t="s">
        <v>122</v>
      </c>
      <c r="D60" s="52"/>
      <c r="E60" s="313"/>
      <c r="F60" s="52"/>
      <c r="G60" s="311">
        <f t="shared" si="0"/>
        <v>0</v>
      </c>
      <c r="H60" s="310"/>
      <c r="I60" s="309">
        <f t="shared" si="2"/>
        <v>0</v>
      </c>
      <c r="J60" s="311">
        <f t="shared" si="3"/>
        <v>0</v>
      </c>
      <c r="K60" s="311">
        <f t="shared" si="1"/>
        <v>0</v>
      </c>
    </row>
    <row r="61" spans="2:11" s="49" customFormat="1" ht="16.5" customHeight="1">
      <c r="B61" s="50">
        <v>52</v>
      </c>
      <c r="C61" s="51" t="s">
        <v>123</v>
      </c>
      <c r="D61" s="52"/>
      <c r="E61" s="313"/>
      <c r="F61" s="313"/>
      <c r="G61" s="311">
        <f t="shared" si="0"/>
        <v>0</v>
      </c>
      <c r="H61" s="310"/>
      <c r="I61" s="309">
        <f t="shared" si="2"/>
        <v>0</v>
      </c>
      <c r="J61" s="311">
        <f t="shared" si="3"/>
        <v>0</v>
      </c>
      <c r="K61" s="311">
        <f t="shared" si="1"/>
        <v>0</v>
      </c>
    </row>
    <row r="62" spans="2:11" s="49" customFormat="1" ht="16.5" customHeight="1">
      <c r="B62" s="50">
        <v>53</v>
      </c>
      <c r="C62" s="51" t="s">
        <v>124</v>
      </c>
      <c r="D62" s="52"/>
      <c r="E62" s="313"/>
      <c r="F62" s="313"/>
      <c r="G62" s="311">
        <f t="shared" si="0"/>
        <v>0</v>
      </c>
      <c r="H62" s="310"/>
      <c r="I62" s="309">
        <f t="shared" si="2"/>
        <v>0</v>
      </c>
      <c r="J62" s="311">
        <f t="shared" si="3"/>
        <v>0</v>
      </c>
      <c r="K62" s="311">
        <f t="shared" si="1"/>
        <v>0</v>
      </c>
    </row>
    <row r="63" spans="2:11" s="49" customFormat="1" ht="16.5" customHeight="1">
      <c r="B63" s="50">
        <v>54</v>
      </c>
      <c r="C63" s="51" t="s">
        <v>125</v>
      </c>
      <c r="D63" s="52"/>
      <c r="E63" s="313"/>
      <c r="F63" s="313"/>
      <c r="G63" s="311">
        <f t="shared" si="0"/>
        <v>0</v>
      </c>
      <c r="H63" s="310"/>
      <c r="I63" s="309">
        <f t="shared" si="2"/>
        <v>0</v>
      </c>
      <c r="J63" s="311">
        <f t="shared" si="3"/>
        <v>0</v>
      </c>
      <c r="K63" s="311">
        <f t="shared" si="1"/>
        <v>0</v>
      </c>
    </row>
    <row r="64" spans="2:11" s="49" customFormat="1" ht="16.5" customHeight="1">
      <c r="B64" s="50">
        <v>55</v>
      </c>
      <c r="C64" s="51" t="s">
        <v>126</v>
      </c>
      <c r="D64" s="52"/>
      <c r="E64" s="313"/>
      <c r="F64" s="313"/>
      <c r="G64" s="311">
        <f t="shared" si="0"/>
        <v>0</v>
      </c>
      <c r="H64" s="310"/>
      <c r="I64" s="309">
        <f t="shared" si="2"/>
        <v>0</v>
      </c>
      <c r="J64" s="311">
        <f t="shared" si="3"/>
        <v>0</v>
      </c>
      <c r="K64" s="311">
        <f t="shared" si="1"/>
        <v>0</v>
      </c>
    </row>
    <row r="65" spans="2:11" s="49" customFormat="1" ht="16.5" customHeight="1">
      <c r="B65" s="50">
        <v>56</v>
      </c>
      <c r="C65" s="51" t="s">
        <v>127</v>
      </c>
      <c r="D65" s="52"/>
      <c r="E65" s="313"/>
      <c r="F65" s="313"/>
      <c r="G65" s="311">
        <f t="shared" si="0"/>
        <v>0</v>
      </c>
      <c r="H65" s="310"/>
      <c r="I65" s="309">
        <f t="shared" si="2"/>
        <v>0</v>
      </c>
      <c r="J65" s="311">
        <f t="shared" si="3"/>
        <v>0</v>
      </c>
      <c r="K65" s="311">
        <f t="shared" si="1"/>
        <v>0</v>
      </c>
    </row>
    <row r="66" spans="2:11" s="49" customFormat="1" ht="16.5" customHeight="1">
      <c r="B66" s="50">
        <v>57</v>
      </c>
      <c r="C66" s="51" t="s">
        <v>128</v>
      </c>
      <c r="D66" s="52"/>
      <c r="E66" s="313"/>
      <c r="F66" s="313"/>
      <c r="G66" s="311">
        <f t="shared" si="0"/>
        <v>0</v>
      </c>
      <c r="H66" s="310"/>
      <c r="I66" s="309">
        <f t="shared" si="2"/>
        <v>0</v>
      </c>
      <c r="J66" s="311">
        <f t="shared" si="3"/>
        <v>0</v>
      </c>
      <c r="K66" s="311">
        <f t="shared" si="1"/>
        <v>0</v>
      </c>
    </row>
    <row r="67" spans="2:11" s="49" customFormat="1" ht="16.5" customHeight="1">
      <c r="B67" s="50">
        <v>58</v>
      </c>
      <c r="C67" s="51" t="s">
        <v>129</v>
      </c>
      <c r="D67" s="52"/>
      <c r="E67" s="313"/>
      <c r="F67" s="313"/>
      <c r="G67" s="311">
        <f t="shared" si="0"/>
        <v>0</v>
      </c>
      <c r="H67" s="310"/>
      <c r="I67" s="309">
        <f t="shared" si="2"/>
        <v>0</v>
      </c>
      <c r="J67" s="311">
        <f t="shared" si="3"/>
        <v>0</v>
      </c>
      <c r="K67" s="311">
        <f t="shared" si="1"/>
        <v>0</v>
      </c>
    </row>
    <row r="68" spans="2:11" s="49" customFormat="1" ht="16.5" customHeight="1">
      <c r="B68" s="50">
        <v>59</v>
      </c>
      <c r="C68" s="51" t="s">
        <v>130</v>
      </c>
      <c r="D68" s="52"/>
      <c r="E68" s="313"/>
      <c r="F68" s="313"/>
      <c r="G68" s="311">
        <f t="shared" si="0"/>
        <v>0</v>
      </c>
      <c r="H68" s="310"/>
      <c r="I68" s="309">
        <f t="shared" si="2"/>
        <v>0</v>
      </c>
      <c r="J68" s="311">
        <f t="shared" si="3"/>
        <v>0</v>
      </c>
      <c r="K68" s="311">
        <f t="shared" si="1"/>
        <v>0</v>
      </c>
    </row>
    <row r="69" spans="2:11" s="49" customFormat="1" ht="16.5" customHeight="1">
      <c r="B69" s="50">
        <v>60</v>
      </c>
      <c r="C69" s="51" t="s">
        <v>131</v>
      </c>
      <c r="D69" s="52"/>
      <c r="E69" s="313"/>
      <c r="F69" s="313"/>
      <c r="G69" s="311">
        <f t="shared" si="0"/>
        <v>0</v>
      </c>
      <c r="H69" s="310"/>
      <c r="I69" s="309">
        <f t="shared" si="2"/>
        <v>0</v>
      </c>
      <c r="J69" s="311">
        <f t="shared" si="3"/>
        <v>0</v>
      </c>
      <c r="K69" s="311">
        <f t="shared" si="1"/>
        <v>0</v>
      </c>
    </row>
    <row r="70" spans="2:11" s="49" customFormat="1" ht="16.5" customHeight="1">
      <c r="B70" s="50">
        <v>61</v>
      </c>
      <c r="C70" s="51" t="s">
        <v>132</v>
      </c>
      <c r="D70" s="52"/>
      <c r="E70" s="313"/>
      <c r="F70" s="313"/>
      <c r="G70" s="311">
        <f t="shared" si="0"/>
        <v>0</v>
      </c>
      <c r="H70" s="310"/>
      <c r="I70" s="309">
        <f t="shared" si="2"/>
        <v>0</v>
      </c>
      <c r="J70" s="311">
        <f t="shared" si="3"/>
        <v>0</v>
      </c>
      <c r="K70" s="311">
        <f t="shared" si="1"/>
        <v>0</v>
      </c>
    </row>
    <row r="71" spans="2:11" s="49" customFormat="1" ht="16.5" customHeight="1">
      <c r="B71" s="50">
        <v>62</v>
      </c>
      <c r="C71" s="51" t="s">
        <v>133</v>
      </c>
      <c r="D71" s="52"/>
      <c r="E71" s="313"/>
      <c r="F71" s="313"/>
      <c r="G71" s="311">
        <f t="shared" si="0"/>
        <v>0</v>
      </c>
      <c r="H71" s="310"/>
      <c r="I71" s="309">
        <f t="shared" si="2"/>
        <v>0</v>
      </c>
      <c r="J71" s="311">
        <f t="shared" si="3"/>
        <v>0</v>
      </c>
      <c r="K71" s="311">
        <f t="shared" si="1"/>
        <v>0</v>
      </c>
    </row>
    <row r="72" spans="2:11" s="49" customFormat="1" ht="16.5" customHeight="1">
      <c r="B72" s="50">
        <v>63</v>
      </c>
      <c r="C72" s="51" t="s">
        <v>134</v>
      </c>
      <c r="D72" s="52"/>
      <c r="E72" s="313"/>
      <c r="F72" s="313"/>
      <c r="G72" s="311">
        <f t="shared" si="0"/>
        <v>0</v>
      </c>
      <c r="H72" s="310"/>
      <c r="I72" s="309">
        <f t="shared" si="2"/>
        <v>0</v>
      </c>
      <c r="J72" s="311">
        <f t="shared" si="3"/>
        <v>0</v>
      </c>
      <c r="K72" s="311">
        <f t="shared" si="1"/>
        <v>0</v>
      </c>
    </row>
    <row r="73" spans="2:11" s="49" customFormat="1" ht="16.5" customHeight="1">
      <c r="B73" s="50">
        <v>64</v>
      </c>
      <c r="C73" s="51" t="s">
        <v>135</v>
      </c>
      <c r="D73" s="52"/>
      <c r="E73" s="313"/>
      <c r="F73" s="313"/>
      <c r="G73" s="311">
        <f t="shared" si="0"/>
        <v>0</v>
      </c>
      <c r="H73" s="310"/>
      <c r="I73" s="309">
        <f t="shared" si="2"/>
        <v>0</v>
      </c>
      <c r="J73" s="311">
        <f t="shared" si="3"/>
        <v>0</v>
      </c>
      <c r="K73" s="311">
        <f t="shared" si="1"/>
        <v>0</v>
      </c>
    </row>
    <row r="74" spans="2:11" s="49" customFormat="1" ht="16.5" customHeight="1">
      <c r="B74" s="50">
        <v>65</v>
      </c>
      <c r="C74" s="51" t="s">
        <v>136</v>
      </c>
      <c r="D74" s="52"/>
      <c r="E74" s="313"/>
      <c r="F74" s="313"/>
      <c r="G74" s="311">
        <f t="shared" si="0"/>
        <v>0</v>
      </c>
      <c r="H74" s="310"/>
      <c r="I74" s="309">
        <f t="shared" si="2"/>
        <v>0</v>
      </c>
      <c r="J74" s="311">
        <f t="shared" si="3"/>
        <v>0</v>
      </c>
      <c r="K74" s="311">
        <f t="shared" si="1"/>
        <v>0</v>
      </c>
    </row>
    <row r="75" spans="2:11" s="49" customFormat="1" ht="16.5" customHeight="1">
      <c r="B75" s="50">
        <v>66</v>
      </c>
      <c r="C75" s="51" t="s">
        <v>189</v>
      </c>
      <c r="D75" s="52"/>
      <c r="E75" s="313"/>
      <c r="F75" s="313"/>
      <c r="G75" s="311">
        <f t="shared" si="0"/>
        <v>0</v>
      </c>
      <c r="H75" s="310"/>
      <c r="I75" s="309">
        <f t="shared" si="2"/>
        <v>0</v>
      </c>
      <c r="J75" s="311">
        <f t="shared" si="3"/>
        <v>0</v>
      </c>
      <c r="K75" s="311">
        <f t="shared" si="1"/>
        <v>0</v>
      </c>
    </row>
    <row r="76" spans="2:11" s="49" customFormat="1" ht="16.5" customHeight="1">
      <c r="B76" s="50">
        <v>67</v>
      </c>
      <c r="C76" s="51" t="s">
        <v>137</v>
      </c>
      <c r="D76" s="52"/>
      <c r="E76" s="313"/>
      <c r="F76" s="313"/>
      <c r="G76" s="311">
        <f t="shared" ref="G76:G123" si="4">SUM(D76:F76)</f>
        <v>0</v>
      </c>
      <c r="H76" s="310"/>
      <c r="I76" s="309">
        <f t="shared" si="2"/>
        <v>0</v>
      </c>
      <c r="J76" s="311">
        <f t="shared" si="3"/>
        <v>0</v>
      </c>
      <c r="K76" s="311">
        <f t="shared" ref="K76:K123" si="5">SUM(I76:J76)</f>
        <v>0</v>
      </c>
    </row>
    <row r="77" spans="2:11" s="49" customFormat="1" ht="16.5" customHeight="1">
      <c r="B77" s="50">
        <v>68</v>
      </c>
      <c r="C77" s="51" t="s">
        <v>138</v>
      </c>
      <c r="D77" s="52"/>
      <c r="E77" s="313"/>
      <c r="F77" s="313"/>
      <c r="G77" s="311">
        <f t="shared" si="4"/>
        <v>0</v>
      </c>
      <c r="H77" s="310"/>
      <c r="I77" s="309">
        <f t="shared" si="2"/>
        <v>0</v>
      </c>
      <c r="J77" s="311">
        <f t="shared" si="3"/>
        <v>0</v>
      </c>
      <c r="K77" s="311">
        <f t="shared" si="5"/>
        <v>0</v>
      </c>
    </row>
    <row r="78" spans="2:11" s="49" customFormat="1" ht="16.5" customHeight="1">
      <c r="B78" s="50">
        <v>69</v>
      </c>
      <c r="C78" s="51" t="s">
        <v>139</v>
      </c>
      <c r="D78" s="52"/>
      <c r="E78" s="313"/>
      <c r="F78" s="313"/>
      <c r="G78" s="311">
        <f t="shared" si="4"/>
        <v>0</v>
      </c>
      <c r="H78" s="310"/>
      <c r="I78" s="309">
        <f t="shared" ref="I78:I123" si="6">SUM(G78:H78)</f>
        <v>0</v>
      </c>
      <c r="J78" s="311">
        <f t="shared" ref="J78:J123" si="7">ROUNDDOWN(I78*0.1,0)</f>
        <v>0</v>
      </c>
      <c r="K78" s="311">
        <f t="shared" si="5"/>
        <v>0</v>
      </c>
    </row>
    <row r="79" spans="2:11" s="49" customFormat="1" ht="16.5" customHeight="1">
      <c r="B79" s="50">
        <v>70</v>
      </c>
      <c r="C79" s="51" t="s">
        <v>190</v>
      </c>
      <c r="D79" s="52"/>
      <c r="E79" s="313"/>
      <c r="F79" s="313"/>
      <c r="G79" s="311">
        <f t="shared" si="4"/>
        <v>0</v>
      </c>
      <c r="H79" s="310"/>
      <c r="I79" s="309">
        <f t="shared" si="6"/>
        <v>0</v>
      </c>
      <c r="J79" s="311">
        <f t="shared" si="7"/>
        <v>0</v>
      </c>
      <c r="K79" s="311">
        <f t="shared" si="5"/>
        <v>0</v>
      </c>
    </row>
    <row r="80" spans="2:11" s="49" customFormat="1" ht="16.5" customHeight="1">
      <c r="B80" s="50">
        <v>71</v>
      </c>
      <c r="C80" s="51" t="s">
        <v>191</v>
      </c>
      <c r="D80" s="52"/>
      <c r="E80" s="313"/>
      <c r="F80" s="313"/>
      <c r="G80" s="311">
        <f t="shared" si="4"/>
        <v>0</v>
      </c>
      <c r="H80" s="310"/>
      <c r="I80" s="309">
        <f t="shared" si="6"/>
        <v>0</v>
      </c>
      <c r="J80" s="311">
        <f t="shared" si="7"/>
        <v>0</v>
      </c>
      <c r="K80" s="311">
        <f t="shared" si="5"/>
        <v>0</v>
      </c>
    </row>
    <row r="81" spans="2:11" s="49" customFormat="1" ht="16.5" customHeight="1">
      <c r="B81" s="50">
        <v>72</v>
      </c>
      <c r="C81" s="51" t="s">
        <v>140</v>
      </c>
      <c r="D81" s="52"/>
      <c r="E81" s="313"/>
      <c r="F81" s="52"/>
      <c r="G81" s="311">
        <f t="shared" si="4"/>
        <v>0</v>
      </c>
      <c r="H81" s="310"/>
      <c r="I81" s="309">
        <f t="shared" si="6"/>
        <v>0</v>
      </c>
      <c r="J81" s="311">
        <f t="shared" si="7"/>
        <v>0</v>
      </c>
      <c r="K81" s="311">
        <f t="shared" si="5"/>
        <v>0</v>
      </c>
    </row>
    <row r="82" spans="2:11" s="49" customFormat="1" ht="16.5" customHeight="1">
      <c r="B82" s="50">
        <v>73</v>
      </c>
      <c r="C82" s="51" t="s">
        <v>192</v>
      </c>
      <c r="D82" s="52"/>
      <c r="E82" s="313"/>
      <c r="F82" s="313"/>
      <c r="G82" s="311">
        <f t="shared" si="4"/>
        <v>0</v>
      </c>
      <c r="H82" s="310"/>
      <c r="I82" s="309">
        <f t="shared" si="6"/>
        <v>0</v>
      </c>
      <c r="J82" s="311">
        <f t="shared" si="7"/>
        <v>0</v>
      </c>
      <c r="K82" s="311">
        <f t="shared" si="5"/>
        <v>0</v>
      </c>
    </row>
    <row r="83" spans="2:11" s="49" customFormat="1" ht="16.5" customHeight="1">
      <c r="B83" s="50">
        <v>74</v>
      </c>
      <c r="C83" s="51" t="s">
        <v>193</v>
      </c>
      <c r="D83" s="52"/>
      <c r="E83" s="313"/>
      <c r="F83" s="313"/>
      <c r="G83" s="311">
        <f t="shared" si="4"/>
        <v>0</v>
      </c>
      <c r="H83" s="310"/>
      <c r="I83" s="309">
        <f t="shared" si="6"/>
        <v>0</v>
      </c>
      <c r="J83" s="311">
        <f t="shared" si="7"/>
        <v>0</v>
      </c>
      <c r="K83" s="311">
        <f t="shared" si="5"/>
        <v>0</v>
      </c>
    </row>
    <row r="84" spans="2:11" s="49" customFormat="1" ht="16.5" customHeight="1">
      <c r="B84" s="50">
        <v>75</v>
      </c>
      <c r="C84" s="51" t="s">
        <v>141</v>
      </c>
      <c r="D84" s="52"/>
      <c r="E84" s="313"/>
      <c r="F84" s="313"/>
      <c r="G84" s="311">
        <f t="shared" si="4"/>
        <v>0</v>
      </c>
      <c r="H84" s="310"/>
      <c r="I84" s="309">
        <f t="shared" si="6"/>
        <v>0</v>
      </c>
      <c r="J84" s="311">
        <f t="shared" si="7"/>
        <v>0</v>
      </c>
      <c r="K84" s="311">
        <f t="shared" si="5"/>
        <v>0</v>
      </c>
    </row>
    <row r="85" spans="2:11" s="49" customFormat="1" ht="16.5" customHeight="1">
      <c r="B85" s="50">
        <v>76</v>
      </c>
      <c r="C85" s="51" t="s">
        <v>142</v>
      </c>
      <c r="D85" s="52"/>
      <c r="E85" s="313"/>
      <c r="F85" s="313"/>
      <c r="G85" s="311">
        <f t="shared" si="4"/>
        <v>0</v>
      </c>
      <c r="H85" s="310"/>
      <c r="I85" s="309">
        <f t="shared" si="6"/>
        <v>0</v>
      </c>
      <c r="J85" s="311">
        <f t="shared" si="7"/>
        <v>0</v>
      </c>
      <c r="K85" s="311">
        <f t="shared" si="5"/>
        <v>0</v>
      </c>
    </row>
    <row r="86" spans="2:11" s="49" customFormat="1" ht="16.5" customHeight="1">
      <c r="B86" s="50">
        <v>77</v>
      </c>
      <c r="C86" s="51" t="s">
        <v>143</v>
      </c>
      <c r="D86" s="52"/>
      <c r="E86" s="313"/>
      <c r="F86" s="313"/>
      <c r="G86" s="311">
        <f t="shared" si="4"/>
        <v>0</v>
      </c>
      <c r="H86" s="310"/>
      <c r="I86" s="309">
        <f t="shared" si="6"/>
        <v>0</v>
      </c>
      <c r="J86" s="311">
        <f t="shared" si="7"/>
        <v>0</v>
      </c>
      <c r="K86" s="311">
        <f t="shared" si="5"/>
        <v>0</v>
      </c>
    </row>
    <row r="87" spans="2:11" s="49" customFormat="1" ht="16.5" customHeight="1">
      <c r="B87" s="50">
        <v>78</v>
      </c>
      <c r="C87" s="51" t="s">
        <v>144</v>
      </c>
      <c r="D87" s="52"/>
      <c r="E87" s="313"/>
      <c r="F87" s="52"/>
      <c r="G87" s="311">
        <f t="shared" si="4"/>
        <v>0</v>
      </c>
      <c r="H87" s="310"/>
      <c r="I87" s="309">
        <f t="shared" si="6"/>
        <v>0</v>
      </c>
      <c r="J87" s="311">
        <f t="shared" si="7"/>
        <v>0</v>
      </c>
      <c r="K87" s="311">
        <f t="shared" si="5"/>
        <v>0</v>
      </c>
    </row>
    <row r="88" spans="2:11" s="49" customFormat="1" ht="16.5" customHeight="1">
      <c r="B88" s="50">
        <v>79</v>
      </c>
      <c r="C88" s="51" t="s">
        <v>194</v>
      </c>
      <c r="D88" s="52"/>
      <c r="E88" s="313"/>
      <c r="F88" s="313"/>
      <c r="G88" s="311">
        <f t="shared" si="4"/>
        <v>0</v>
      </c>
      <c r="H88" s="310"/>
      <c r="I88" s="309">
        <f t="shared" si="6"/>
        <v>0</v>
      </c>
      <c r="J88" s="311">
        <f t="shared" si="7"/>
        <v>0</v>
      </c>
      <c r="K88" s="311">
        <f t="shared" si="5"/>
        <v>0</v>
      </c>
    </row>
    <row r="89" spans="2:11" s="49" customFormat="1" ht="16.5" customHeight="1">
      <c r="B89" s="50">
        <v>80</v>
      </c>
      <c r="C89" s="51" t="s">
        <v>145</v>
      </c>
      <c r="D89" s="52"/>
      <c r="E89" s="313"/>
      <c r="F89" s="313"/>
      <c r="G89" s="311">
        <f t="shared" si="4"/>
        <v>0</v>
      </c>
      <c r="H89" s="310"/>
      <c r="I89" s="309">
        <f t="shared" si="6"/>
        <v>0</v>
      </c>
      <c r="J89" s="311">
        <f t="shared" si="7"/>
        <v>0</v>
      </c>
      <c r="K89" s="311">
        <f t="shared" si="5"/>
        <v>0</v>
      </c>
    </row>
    <row r="90" spans="2:11" s="49" customFormat="1" ht="16.5" customHeight="1">
      <c r="B90" s="50">
        <v>81</v>
      </c>
      <c r="C90" s="51" t="s">
        <v>146</v>
      </c>
      <c r="D90" s="52"/>
      <c r="E90" s="313"/>
      <c r="F90" s="313"/>
      <c r="G90" s="311">
        <f t="shared" si="4"/>
        <v>0</v>
      </c>
      <c r="H90" s="310"/>
      <c r="I90" s="309">
        <f t="shared" si="6"/>
        <v>0</v>
      </c>
      <c r="J90" s="311">
        <f t="shared" si="7"/>
        <v>0</v>
      </c>
      <c r="K90" s="311">
        <f t="shared" si="5"/>
        <v>0</v>
      </c>
    </row>
    <row r="91" spans="2:11" s="49" customFormat="1" ht="16.5" customHeight="1">
      <c r="B91" s="50">
        <v>82</v>
      </c>
      <c r="C91" s="51" t="s">
        <v>147</v>
      </c>
      <c r="D91" s="52"/>
      <c r="E91" s="313"/>
      <c r="F91" s="313"/>
      <c r="G91" s="311">
        <f t="shared" si="4"/>
        <v>0</v>
      </c>
      <c r="H91" s="310"/>
      <c r="I91" s="309">
        <f t="shared" si="6"/>
        <v>0</v>
      </c>
      <c r="J91" s="311">
        <f t="shared" si="7"/>
        <v>0</v>
      </c>
      <c r="K91" s="311">
        <f t="shared" si="5"/>
        <v>0</v>
      </c>
    </row>
    <row r="92" spans="2:11" s="49" customFormat="1" ht="16.5" customHeight="1">
      <c r="B92" s="50">
        <v>83</v>
      </c>
      <c r="C92" s="51" t="s">
        <v>148</v>
      </c>
      <c r="D92" s="52"/>
      <c r="E92" s="313"/>
      <c r="F92" s="313"/>
      <c r="G92" s="311">
        <f t="shared" si="4"/>
        <v>0</v>
      </c>
      <c r="H92" s="310"/>
      <c r="I92" s="309">
        <f t="shared" si="6"/>
        <v>0</v>
      </c>
      <c r="J92" s="311">
        <f t="shared" si="7"/>
        <v>0</v>
      </c>
      <c r="K92" s="311">
        <f t="shared" si="5"/>
        <v>0</v>
      </c>
    </row>
    <row r="93" spans="2:11" s="49" customFormat="1" ht="16.5" customHeight="1">
      <c r="B93" s="50">
        <v>84</v>
      </c>
      <c r="C93" s="51" t="s">
        <v>149</v>
      </c>
      <c r="D93" s="52"/>
      <c r="E93" s="52"/>
      <c r="F93" s="313"/>
      <c r="G93" s="311">
        <f t="shared" si="4"/>
        <v>0</v>
      </c>
      <c r="H93" s="310"/>
      <c r="I93" s="309">
        <f t="shared" si="6"/>
        <v>0</v>
      </c>
      <c r="J93" s="311">
        <f t="shared" si="7"/>
        <v>0</v>
      </c>
      <c r="K93" s="311">
        <f t="shared" si="5"/>
        <v>0</v>
      </c>
    </row>
    <row r="94" spans="2:11" s="49" customFormat="1" ht="16.5" customHeight="1">
      <c r="B94" s="50">
        <v>85</v>
      </c>
      <c r="C94" s="51" t="s">
        <v>150</v>
      </c>
      <c r="D94" s="52"/>
      <c r="E94" s="52"/>
      <c r="F94" s="313"/>
      <c r="G94" s="311">
        <f t="shared" si="4"/>
        <v>0</v>
      </c>
      <c r="H94" s="310"/>
      <c r="I94" s="309">
        <f t="shared" si="6"/>
        <v>0</v>
      </c>
      <c r="J94" s="311">
        <f t="shared" si="7"/>
        <v>0</v>
      </c>
      <c r="K94" s="311">
        <f t="shared" si="5"/>
        <v>0</v>
      </c>
    </row>
    <row r="95" spans="2:11" s="49" customFormat="1" ht="16.5" customHeight="1">
      <c r="B95" s="50">
        <v>86</v>
      </c>
      <c r="C95" s="51" t="s">
        <v>151</v>
      </c>
      <c r="D95" s="52"/>
      <c r="E95" s="52"/>
      <c r="F95" s="313"/>
      <c r="G95" s="311">
        <f t="shared" si="4"/>
        <v>0</v>
      </c>
      <c r="H95" s="310"/>
      <c r="I95" s="309">
        <f t="shared" si="6"/>
        <v>0</v>
      </c>
      <c r="J95" s="311">
        <f t="shared" si="7"/>
        <v>0</v>
      </c>
      <c r="K95" s="311">
        <f t="shared" si="5"/>
        <v>0</v>
      </c>
    </row>
    <row r="96" spans="2:11" s="49" customFormat="1" ht="16.5" customHeight="1">
      <c r="B96" s="50">
        <v>87</v>
      </c>
      <c r="C96" s="51" t="s">
        <v>152</v>
      </c>
      <c r="D96" s="52"/>
      <c r="E96" s="313"/>
      <c r="F96" s="313"/>
      <c r="G96" s="311">
        <f t="shared" si="4"/>
        <v>0</v>
      </c>
      <c r="H96" s="310"/>
      <c r="I96" s="309">
        <f t="shared" si="6"/>
        <v>0</v>
      </c>
      <c r="J96" s="311">
        <f t="shared" si="7"/>
        <v>0</v>
      </c>
      <c r="K96" s="311">
        <f t="shared" si="5"/>
        <v>0</v>
      </c>
    </row>
    <row r="97" spans="2:11" s="49" customFormat="1" ht="16.5" customHeight="1">
      <c r="B97" s="50">
        <v>88</v>
      </c>
      <c r="C97" s="51" t="s">
        <v>153</v>
      </c>
      <c r="D97" s="52"/>
      <c r="E97" s="313"/>
      <c r="F97" s="313"/>
      <c r="G97" s="311">
        <f t="shared" si="4"/>
        <v>0</v>
      </c>
      <c r="H97" s="310"/>
      <c r="I97" s="309">
        <f t="shared" si="6"/>
        <v>0</v>
      </c>
      <c r="J97" s="311">
        <f t="shared" si="7"/>
        <v>0</v>
      </c>
      <c r="K97" s="311">
        <f t="shared" si="5"/>
        <v>0</v>
      </c>
    </row>
    <row r="98" spans="2:11" s="49" customFormat="1" ht="16.5" customHeight="1">
      <c r="B98" s="50">
        <v>89</v>
      </c>
      <c r="C98" s="51" t="s">
        <v>154</v>
      </c>
      <c r="D98" s="313"/>
      <c r="E98" s="52"/>
      <c r="F98" s="313"/>
      <c r="G98" s="311">
        <f t="shared" si="4"/>
        <v>0</v>
      </c>
      <c r="H98" s="310"/>
      <c r="I98" s="309">
        <f t="shared" si="6"/>
        <v>0</v>
      </c>
      <c r="J98" s="311">
        <f t="shared" si="7"/>
        <v>0</v>
      </c>
      <c r="K98" s="311">
        <f t="shared" si="5"/>
        <v>0</v>
      </c>
    </row>
    <row r="99" spans="2:11" s="49" customFormat="1" ht="16.5" customHeight="1">
      <c r="B99" s="50">
        <v>90</v>
      </c>
      <c r="C99" s="51" t="s">
        <v>155</v>
      </c>
      <c r="D99" s="313"/>
      <c r="E99" s="52"/>
      <c r="F99" s="313"/>
      <c r="G99" s="311">
        <f t="shared" si="4"/>
        <v>0</v>
      </c>
      <c r="H99" s="310"/>
      <c r="I99" s="309">
        <f t="shared" si="6"/>
        <v>0</v>
      </c>
      <c r="J99" s="311">
        <f t="shared" si="7"/>
        <v>0</v>
      </c>
      <c r="K99" s="311">
        <f t="shared" si="5"/>
        <v>0</v>
      </c>
    </row>
    <row r="100" spans="2:11" s="49" customFormat="1" ht="16.5" customHeight="1">
      <c r="B100" s="50">
        <v>91</v>
      </c>
      <c r="C100" s="51" t="s">
        <v>156</v>
      </c>
      <c r="D100" s="52"/>
      <c r="E100" s="52"/>
      <c r="F100" s="313"/>
      <c r="G100" s="311">
        <f t="shared" si="4"/>
        <v>0</v>
      </c>
      <c r="H100" s="310"/>
      <c r="I100" s="309">
        <f t="shared" si="6"/>
        <v>0</v>
      </c>
      <c r="J100" s="311">
        <f t="shared" si="7"/>
        <v>0</v>
      </c>
      <c r="K100" s="311">
        <f t="shared" si="5"/>
        <v>0</v>
      </c>
    </row>
    <row r="101" spans="2:11" s="49" customFormat="1" ht="16.5" customHeight="1">
      <c r="B101" s="50">
        <v>92</v>
      </c>
      <c r="C101" s="51" t="s">
        <v>157</v>
      </c>
      <c r="D101" s="52"/>
      <c r="E101" s="52"/>
      <c r="F101" s="313"/>
      <c r="G101" s="311">
        <f t="shared" si="4"/>
        <v>0</v>
      </c>
      <c r="H101" s="310"/>
      <c r="I101" s="309">
        <f t="shared" si="6"/>
        <v>0</v>
      </c>
      <c r="J101" s="311">
        <f t="shared" si="7"/>
        <v>0</v>
      </c>
      <c r="K101" s="311">
        <f t="shared" si="5"/>
        <v>0</v>
      </c>
    </row>
    <row r="102" spans="2:11" s="49" customFormat="1" ht="16.5" customHeight="1">
      <c r="B102" s="50">
        <v>93</v>
      </c>
      <c r="C102" s="51" t="s">
        <v>158</v>
      </c>
      <c r="D102" s="52"/>
      <c r="E102" s="52"/>
      <c r="F102" s="313"/>
      <c r="G102" s="311">
        <f t="shared" si="4"/>
        <v>0</v>
      </c>
      <c r="H102" s="310"/>
      <c r="I102" s="309">
        <f t="shared" si="6"/>
        <v>0</v>
      </c>
      <c r="J102" s="311">
        <f t="shared" si="7"/>
        <v>0</v>
      </c>
      <c r="K102" s="311">
        <f t="shared" si="5"/>
        <v>0</v>
      </c>
    </row>
    <row r="103" spans="2:11" s="49" customFormat="1" ht="16.5" customHeight="1">
      <c r="B103" s="50">
        <v>94</v>
      </c>
      <c r="C103" s="51" t="s">
        <v>159</v>
      </c>
      <c r="D103" s="313"/>
      <c r="E103" s="52"/>
      <c r="F103" s="52"/>
      <c r="G103" s="311">
        <f t="shared" si="4"/>
        <v>0</v>
      </c>
      <c r="H103" s="310"/>
      <c r="I103" s="309">
        <f t="shared" si="6"/>
        <v>0</v>
      </c>
      <c r="J103" s="311">
        <f t="shared" si="7"/>
        <v>0</v>
      </c>
      <c r="K103" s="311">
        <f t="shared" si="5"/>
        <v>0</v>
      </c>
    </row>
    <row r="104" spans="2:11" s="49" customFormat="1" ht="16.5" customHeight="1">
      <c r="B104" s="50">
        <v>95</v>
      </c>
      <c r="C104" s="51" t="s">
        <v>160</v>
      </c>
      <c r="D104" s="52"/>
      <c r="E104" s="313"/>
      <c r="F104" s="313"/>
      <c r="G104" s="311">
        <f t="shared" si="4"/>
        <v>0</v>
      </c>
      <c r="H104" s="310"/>
      <c r="I104" s="309">
        <f t="shared" si="6"/>
        <v>0</v>
      </c>
      <c r="J104" s="311">
        <f t="shared" si="7"/>
        <v>0</v>
      </c>
      <c r="K104" s="311">
        <f t="shared" si="5"/>
        <v>0</v>
      </c>
    </row>
    <row r="105" spans="2:11" s="49" customFormat="1" ht="16.5" customHeight="1">
      <c r="B105" s="50">
        <v>96</v>
      </c>
      <c r="C105" s="51" t="s">
        <v>161</v>
      </c>
      <c r="D105" s="52"/>
      <c r="E105" s="313"/>
      <c r="F105" s="313"/>
      <c r="G105" s="311">
        <f t="shared" si="4"/>
        <v>0</v>
      </c>
      <c r="H105" s="310"/>
      <c r="I105" s="309">
        <f t="shared" si="6"/>
        <v>0</v>
      </c>
      <c r="J105" s="311">
        <f t="shared" si="7"/>
        <v>0</v>
      </c>
      <c r="K105" s="311">
        <f t="shared" si="5"/>
        <v>0</v>
      </c>
    </row>
    <row r="106" spans="2:11" s="49" customFormat="1" ht="16.5" customHeight="1">
      <c r="B106" s="50">
        <v>97</v>
      </c>
      <c r="C106" s="51" t="s">
        <v>162</v>
      </c>
      <c r="D106" s="52"/>
      <c r="E106" s="52"/>
      <c r="F106" s="313"/>
      <c r="G106" s="311">
        <f t="shared" si="4"/>
        <v>0</v>
      </c>
      <c r="H106" s="310"/>
      <c r="I106" s="309">
        <f t="shared" si="6"/>
        <v>0</v>
      </c>
      <c r="J106" s="311">
        <f t="shared" si="7"/>
        <v>0</v>
      </c>
      <c r="K106" s="311">
        <f t="shared" si="5"/>
        <v>0</v>
      </c>
    </row>
    <row r="107" spans="2:11" s="49" customFormat="1" ht="16.5" customHeight="1">
      <c r="B107" s="50">
        <v>98</v>
      </c>
      <c r="C107" s="51" t="s">
        <v>163</v>
      </c>
      <c r="D107" s="52"/>
      <c r="E107" s="52"/>
      <c r="F107" s="313"/>
      <c r="G107" s="311">
        <f t="shared" si="4"/>
        <v>0</v>
      </c>
      <c r="H107" s="310"/>
      <c r="I107" s="309">
        <f t="shared" si="6"/>
        <v>0</v>
      </c>
      <c r="J107" s="311">
        <f t="shared" si="7"/>
        <v>0</v>
      </c>
      <c r="K107" s="311">
        <f t="shared" si="5"/>
        <v>0</v>
      </c>
    </row>
    <row r="108" spans="2:11" s="49" customFormat="1" ht="16.5" customHeight="1">
      <c r="B108" s="50">
        <v>99</v>
      </c>
      <c r="C108" s="51" t="s">
        <v>164</v>
      </c>
      <c r="D108" s="52"/>
      <c r="E108" s="52"/>
      <c r="F108" s="313"/>
      <c r="G108" s="311">
        <f t="shared" si="4"/>
        <v>0</v>
      </c>
      <c r="H108" s="310"/>
      <c r="I108" s="309">
        <f t="shared" si="6"/>
        <v>0</v>
      </c>
      <c r="J108" s="311">
        <f t="shared" si="7"/>
        <v>0</v>
      </c>
      <c r="K108" s="311">
        <f t="shared" si="5"/>
        <v>0</v>
      </c>
    </row>
    <row r="109" spans="2:11" s="49" customFormat="1" ht="16.5" customHeight="1">
      <c r="B109" s="50">
        <v>100</v>
      </c>
      <c r="C109" s="51" t="s">
        <v>165</v>
      </c>
      <c r="D109" s="52"/>
      <c r="E109" s="52"/>
      <c r="F109" s="313"/>
      <c r="G109" s="311">
        <f t="shared" si="4"/>
        <v>0</v>
      </c>
      <c r="H109" s="310"/>
      <c r="I109" s="309">
        <f t="shared" si="6"/>
        <v>0</v>
      </c>
      <c r="J109" s="311">
        <f t="shared" si="7"/>
        <v>0</v>
      </c>
      <c r="K109" s="311">
        <f t="shared" si="5"/>
        <v>0</v>
      </c>
    </row>
    <row r="110" spans="2:11" s="49" customFormat="1" ht="16.5" customHeight="1">
      <c r="B110" s="50">
        <v>101</v>
      </c>
      <c r="C110" s="51" t="s">
        <v>166</v>
      </c>
      <c r="D110" s="52"/>
      <c r="E110" s="313"/>
      <c r="F110" s="313"/>
      <c r="G110" s="311">
        <f t="shared" si="4"/>
        <v>0</v>
      </c>
      <c r="H110" s="310"/>
      <c r="I110" s="309">
        <f t="shared" si="6"/>
        <v>0</v>
      </c>
      <c r="J110" s="311">
        <f t="shared" si="7"/>
        <v>0</v>
      </c>
      <c r="K110" s="311">
        <f t="shared" si="5"/>
        <v>0</v>
      </c>
    </row>
    <row r="111" spans="2:11" s="49" customFormat="1" ht="16.5" customHeight="1">
      <c r="B111" s="50">
        <v>102</v>
      </c>
      <c r="C111" s="51" t="s">
        <v>167</v>
      </c>
      <c r="D111" s="52"/>
      <c r="E111" s="52"/>
      <c r="F111" s="52"/>
      <c r="G111" s="311">
        <f t="shared" si="4"/>
        <v>0</v>
      </c>
      <c r="H111" s="310"/>
      <c r="I111" s="309">
        <f t="shared" si="6"/>
        <v>0</v>
      </c>
      <c r="J111" s="311">
        <f t="shared" si="7"/>
        <v>0</v>
      </c>
      <c r="K111" s="311">
        <f t="shared" si="5"/>
        <v>0</v>
      </c>
    </row>
    <row r="112" spans="2:11" s="49" customFormat="1" ht="16.5" customHeight="1">
      <c r="B112" s="50">
        <v>103</v>
      </c>
      <c r="C112" s="51" t="s">
        <v>168</v>
      </c>
      <c r="D112" s="52"/>
      <c r="E112" s="313"/>
      <c r="F112" s="313"/>
      <c r="G112" s="311">
        <f t="shared" si="4"/>
        <v>0</v>
      </c>
      <c r="H112" s="310"/>
      <c r="I112" s="309">
        <f t="shared" si="6"/>
        <v>0</v>
      </c>
      <c r="J112" s="311">
        <f t="shared" si="7"/>
        <v>0</v>
      </c>
      <c r="K112" s="311">
        <f t="shared" si="5"/>
        <v>0</v>
      </c>
    </row>
    <row r="113" spans="2:11" s="49" customFormat="1" ht="16.5" customHeight="1">
      <c r="B113" s="50">
        <v>104</v>
      </c>
      <c r="C113" s="51" t="s">
        <v>169</v>
      </c>
      <c r="D113" s="52"/>
      <c r="E113" s="52"/>
      <c r="F113" s="313"/>
      <c r="G113" s="311">
        <f t="shared" si="4"/>
        <v>0</v>
      </c>
      <c r="H113" s="310"/>
      <c r="I113" s="309">
        <f t="shared" si="6"/>
        <v>0</v>
      </c>
      <c r="J113" s="311">
        <f t="shared" si="7"/>
        <v>0</v>
      </c>
      <c r="K113" s="311">
        <f t="shared" si="5"/>
        <v>0</v>
      </c>
    </row>
    <row r="114" spans="2:11" s="49" customFormat="1" ht="16.5" customHeight="1">
      <c r="B114" s="50">
        <v>105</v>
      </c>
      <c r="C114" s="51" t="s">
        <v>170</v>
      </c>
      <c r="D114" s="52"/>
      <c r="E114" s="52"/>
      <c r="F114" s="313"/>
      <c r="G114" s="311">
        <f t="shared" si="4"/>
        <v>0</v>
      </c>
      <c r="H114" s="310"/>
      <c r="I114" s="309">
        <f t="shared" si="6"/>
        <v>0</v>
      </c>
      <c r="J114" s="311">
        <f t="shared" si="7"/>
        <v>0</v>
      </c>
      <c r="K114" s="311">
        <f t="shared" si="5"/>
        <v>0</v>
      </c>
    </row>
    <row r="115" spans="2:11" s="49" customFormat="1" ht="16.5" customHeight="1">
      <c r="B115" s="50">
        <v>106</v>
      </c>
      <c r="C115" s="51" t="s">
        <v>171</v>
      </c>
      <c r="D115" s="52"/>
      <c r="E115" s="52"/>
      <c r="F115" s="313"/>
      <c r="G115" s="311">
        <f t="shared" si="4"/>
        <v>0</v>
      </c>
      <c r="H115" s="310"/>
      <c r="I115" s="309">
        <f t="shared" si="6"/>
        <v>0</v>
      </c>
      <c r="J115" s="311">
        <f t="shared" si="7"/>
        <v>0</v>
      </c>
      <c r="K115" s="311">
        <f t="shared" si="5"/>
        <v>0</v>
      </c>
    </row>
    <row r="116" spans="2:11" s="49" customFormat="1" ht="16.5" customHeight="1">
      <c r="B116" s="50">
        <v>107</v>
      </c>
      <c r="C116" s="51" t="s">
        <v>172</v>
      </c>
      <c r="D116" s="52"/>
      <c r="E116" s="313"/>
      <c r="F116" s="313"/>
      <c r="G116" s="311">
        <f t="shared" si="4"/>
        <v>0</v>
      </c>
      <c r="H116" s="310"/>
      <c r="I116" s="309">
        <f t="shared" si="6"/>
        <v>0</v>
      </c>
      <c r="J116" s="311">
        <f t="shared" si="7"/>
        <v>0</v>
      </c>
      <c r="K116" s="311">
        <f t="shared" si="5"/>
        <v>0</v>
      </c>
    </row>
    <row r="117" spans="2:11" s="49" customFormat="1" ht="16.5" customHeight="1">
      <c r="B117" s="50">
        <v>108</v>
      </c>
      <c r="C117" s="51" t="s">
        <v>173</v>
      </c>
      <c r="D117" s="313"/>
      <c r="E117" s="52"/>
      <c r="F117" s="313"/>
      <c r="G117" s="311">
        <f t="shared" si="4"/>
        <v>0</v>
      </c>
      <c r="H117" s="310"/>
      <c r="I117" s="309">
        <f t="shared" si="6"/>
        <v>0</v>
      </c>
      <c r="J117" s="311">
        <f t="shared" si="7"/>
        <v>0</v>
      </c>
      <c r="K117" s="311">
        <f t="shared" si="5"/>
        <v>0</v>
      </c>
    </row>
    <row r="118" spans="2:11" s="49" customFormat="1" ht="16.5" customHeight="1">
      <c r="B118" s="50">
        <v>109</v>
      </c>
      <c r="C118" s="51" t="s">
        <v>174</v>
      </c>
      <c r="D118" s="52"/>
      <c r="E118" s="313"/>
      <c r="F118" s="52"/>
      <c r="G118" s="311">
        <f t="shared" si="4"/>
        <v>0</v>
      </c>
      <c r="H118" s="310"/>
      <c r="I118" s="309">
        <f t="shared" si="6"/>
        <v>0</v>
      </c>
      <c r="J118" s="311">
        <f t="shared" si="7"/>
        <v>0</v>
      </c>
      <c r="K118" s="311">
        <f t="shared" si="5"/>
        <v>0</v>
      </c>
    </row>
    <row r="119" spans="2:11" s="49" customFormat="1" ht="16.5" customHeight="1">
      <c r="B119" s="50">
        <v>110</v>
      </c>
      <c r="C119" s="51" t="s">
        <v>175</v>
      </c>
      <c r="D119" s="52"/>
      <c r="E119" s="313"/>
      <c r="F119" s="313"/>
      <c r="G119" s="311">
        <f t="shared" si="4"/>
        <v>0</v>
      </c>
      <c r="H119" s="310"/>
      <c r="I119" s="309">
        <f t="shared" si="6"/>
        <v>0</v>
      </c>
      <c r="J119" s="311">
        <f t="shared" si="7"/>
        <v>0</v>
      </c>
      <c r="K119" s="311">
        <f t="shared" si="5"/>
        <v>0</v>
      </c>
    </row>
    <row r="120" spans="2:11" s="49" customFormat="1" ht="16.5" customHeight="1">
      <c r="B120" s="50">
        <v>111</v>
      </c>
      <c r="C120" s="51" t="s">
        <v>176</v>
      </c>
      <c r="D120" s="52"/>
      <c r="E120" s="52"/>
      <c r="F120" s="314"/>
      <c r="G120" s="311">
        <f t="shared" si="4"/>
        <v>0</v>
      </c>
      <c r="H120" s="310"/>
      <c r="I120" s="309">
        <f t="shared" si="6"/>
        <v>0</v>
      </c>
      <c r="J120" s="311">
        <f t="shared" si="7"/>
        <v>0</v>
      </c>
      <c r="K120" s="311">
        <f t="shared" si="5"/>
        <v>0</v>
      </c>
    </row>
    <row r="121" spans="2:11" s="49" customFormat="1" ht="16.5" customHeight="1">
      <c r="B121" s="50">
        <v>112</v>
      </c>
      <c r="C121" s="51" t="s">
        <v>177</v>
      </c>
      <c r="D121" s="52"/>
      <c r="E121" s="52"/>
      <c r="F121" s="314"/>
      <c r="G121" s="311">
        <f t="shared" si="4"/>
        <v>0</v>
      </c>
      <c r="H121" s="310"/>
      <c r="I121" s="309">
        <f t="shared" si="6"/>
        <v>0</v>
      </c>
      <c r="J121" s="311">
        <f t="shared" si="7"/>
        <v>0</v>
      </c>
      <c r="K121" s="311">
        <f t="shared" si="5"/>
        <v>0</v>
      </c>
    </row>
    <row r="122" spans="2:11" s="49" customFormat="1" ht="16.5" customHeight="1">
      <c r="B122" s="50">
        <v>113</v>
      </c>
      <c r="C122" s="51" t="s">
        <v>178</v>
      </c>
      <c r="D122" s="52"/>
      <c r="E122" s="52"/>
      <c r="F122" s="314"/>
      <c r="G122" s="311">
        <f t="shared" si="4"/>
        <v>0</v>
      </c>
      <c r="H122" s="310"/>
      <c r="I122" s="309">
        <f t="shared" si="6"/>
        <v>0</v>
      </c>
      <c r="J122" s="311">
        <f t="shared" si="7"/>
        <v>0</v>
      </c>
      <c r="K122" s="311">
        <f t="shared" si="5"/>
        <v>0</v>
      </c>
    </row>
    <row r="123" spans="2:11" s="49" customFormat="1" ht="16.5" customHeight="1">
      <c r="B123" s="50">
        <v>114</v>
      </c>
      <c r="C123" s="51" t="s">
        <v>179</v>
      </c>
      <c r="D123" s="52"/>
      <c r="E123" s="52"/>
      <c r="F123" s="314"/>
      <c r="G123" s="311">
        <f t="shared" si="4"/>
        <v>0</v>
      </c>
      <c r="H123" s="310"/>
      <c r="I123" s="311">
        <f t="shared" si="6"/>
        <v>0</v>
      </c>
      <c r="J123" s="311">
        <f t="shared" si="7"/>
        <v>0</v>
      </c>
      <c r="K123" s="311">
        <f t="shared" si="5"/>
        <v>0</v>
      </c>
    </row>
    <row r="124" spans="2:11" s="49" customFormat="1" ht="16.5" customHeight="1" thickBot="1">
      <c r="B124" s="316"/>
      <c r="C124" s="317"/>
      <c r="D124" s="318"/>
      <c r="E124" s="318"/>
      <c r="F124" s="318"/>
      <c r="G124" s="318"/>
      <c r="H124" s="318"/>
      <c r="I124" s="315"/>
      <c r="J124" s="315"/>
      <c r="K124" s="315"/>
    </row>
    <row r="125" spans="2:11" s="49" customFormat="1" ht="24" customHeight="1">
      <c r="B125" s="343" t="s">
        <v>181</v>
      </c>
      <c r="C125" s="344"/>
      <c r="D125" s="48">
        <f t="shared" ref="D125:J125" si="8">SUM(D10:D124)</f>
        <v>0</v>
      </c>
      <c r="E125" s="48">
        <f t="shared" si="8"/>
        <v>0</v>
      </c>
      <c r="F125" s="48">
        <f t="shared" si="8"/>
        <v>0</v>
      </c>
      <c r="G125" s="48">
        <f t="shared" si="8"/>
        <v>0</v>
      </c>
      <c r="H125" s="48">
        <f t="shared" si="8"/>
        <v>0</v>
      </c>
      <c r="I125" s="48">
        <f t="shared" si="8"/>
        <v>0</v>
      </c>
      <c r="J125" s="48">
        <f t="shared" si="8"/>
        <v>0</v>
      </c>
      <c r="K125" s="48">
        <f t="shared" ref="K125" si="9">SUM(K10:K124)</f>
        <v>0</v>
      </c>
    </row>
    <row r="126" spans="2:11">
      <c r="H126" s="49" t="s">
        <v>182</v>
      </c>
      <c r="I126" s="72"/>
    </row>
    <row r="127" spans="2:11">
      <c r="H127" s="72" t="s">
        <v>183</v>
      </c>
      <c r="I127" s="73" t="str">
        <f>IF(J125=I128,"ok","false")</f>
        <v>ok</v>
      </c>
      <c r="J127" s="73" t="str">
        <f>IF(K125=J128,"ok","false")</f>
        <v>ok</v>
      </c>
    </row>
    <row r="128" spans="2:11">
      <c r="I128" s="66">
        <f>SUM(D125:I125)</f>
        <v>0</v>
      </c>
      <c r="J128" s="66">
        <f>ROUNDDOWN(I128*0.1,0)</f>
        <v>0</v>
      </c>
    </row>
  </sheetData>
  <mergeCells count="6">
    <mergeCell ref="B125:C125"/>
    <mergeCell ref="B5:K5"/>
    <mergeCell ref="B7:B9"/>
    <mergeCell ref="C7:C9"/>
    <mergeCell ref="D7:K7"/>
    <mergeCell ref="D8:G8"/>
  </mergeCells>
  <phoneticPr fontId="3"/>
  <pageMargins left="1.299212598425197" right="0.70866141732283472" top="0.74803149606299213" bottom="0.74803149606299213" header="0.31496062992125984" footer="0.31496062992125984"/>
  <pageSetup paperSize="8" scale="68" fitToWidth="0" fitToHeight="0" orientation="portrait"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8BFFE-79CE-4583-B986-A399CE2327C5}">
  <sheetPr>
    <pageSetUpPr fitToPage="1"/>
  </sheetPr>
  <dimension ref="B1:W64"/>
  <sheetViews>
    <sheetView view="pageBreakPreview" zoomScaleNormal="100" zoomScaleSheetLayoutView="100" workbookViewId="0"/>
  </sheetViews>
  <sheetFormatPr defaultRowHeight="12"/>
  <cols>
    <col min="1" max="4" width="1.19921875" style="77" customWidth="1"/>
    <col min="5" max="5" width="25" style="77" customWidth="1"/>
    <col min="6" max="21" width="11.3984375" style="77" customWidth="1"/>
    <col min="22" max="22" width="0.59765625" style="77" customWidth="1"/>
    <col min="23" max="23" width="12.5" style="77" customWidth="1"/>
    <col min="24" max="260" width="9" style="77"/>
    <col min="261" max="261" width="1.8984375" style="77" customWidth="1"/>
    <col min="262" max="262" width="2" style="77" customWidth="1"/>
    <col min="263" max="263" width="27.5" style="77" bestFit="1" customWidth="1"/>
    <col min="264" max="279" width="10.09765625" style="77" customWidth="1"/>
    <col min="280" max="516" width="9" style="77"/>
    <col min="517" max="517" width="1.8984375" style="77" customWidth="1"/>
    <col min="518" max="518" width="2" style="77" customWidth="1"/>
    <col min="519" max="519" width="27.5" style="77" bestFit="1" customWidth="1"/>
    <col min="520" max="535" width="10.09765625" style="77" customWidth="1"/>
    <col min="536" max="772" width="9" style="77"/>
    <col min="773" max="773" width="1.8984375" style="77" customWidth="1"/>
    <col min="774" max="774" width="2" style="77" customWidth="1"/>
    <col min="775" max="775" width="27.5" style="77" bestFit="1" customWidth="1"/>
    <col min="776" max="791" width="10.09765625" style="77" customWidth="1"/>
    <col min="792" max="1028" width="9" style="77"/>
    <col min="1029" max="1029" width="1.8984375" style="77" customWidth="1"/>
    <col min="1030" max="1030" width="2" style="77" customWidth="1"/>
    <col min="1031" max="1031" width="27.5" style="77" bestFit="1" customWidth="1"/>
    <col min="1032" max="1047" width="10.09765625" style="77" customWidth="1"/>
    <col min="1048" max="1284" width="9" style="77"/>
    <col min="1285" max="1285" width="1.8984375" style="77" customWidth="1"/>
    <col min="1286" max="1286" width="2" style="77" customWidth="1"/>
    <col min="1287" max="1287" width="27.5" style="77" bestFit="1" customWidth="1"/>
    <col min="1288" max="1303" width="10.09765625" style="77" customWidth="1"/>
    <col min="1304" max="1540" width="9" style="77"/>
    <col min="1541" max="1541" width="1.8984375" style="77" customWidth="1"/>
    <col min="1542" max="1542" width="2" style="77" customWidth="1"/>
    <col min="1543" max="1543" width="27.5" style="77" bestFit="1" customWidth="1"/>
    <col min="1544" max="1559" width="10.09765625" style="77" customWidth="1"/>
    <col min="1560" max="1796" width="9" style="77"/>
    <col min="1797" max="1797" width="1.8984375" style="77" customWidth="1"/>
    <col min="1798" max="1798" width="2" style="77" customWidth="1"/>
    <col min="1799" max="1799" width="27.5" style="77" bestFit="1" customWidth="1"/>
    <col min="1800" max="1815" width="10.09765625" style="77" customWidth="1"/>
    <col min="1816" max="2052" width="9" style="77"/>
    <col min="2053" max="2053" width="1.8984375" style="77" customWidth="1"/>
    <col min="2054" max="2054" width="2" style="77" customWidth="1"/>
    <col min="2055" max="2055" width="27.5" style="77" bestFit="1" customWidth="1"/>
    <col min="2056" max="2071" width="10.09765625" style="77" customWidth="1"/>
    <col min="2072" max="2308" width="9" style="77"/>
    <col min="2309" max="2309" width="1.8984375" style="77" customWidth="1"/>
    <col min="2310" max="2310" width="2" style="77" customWidth="1"/>
    <col min="2311" max="2311" width="27.5" style="77" bestFit="1" customWidth="1"/>
    <col min="2312" max="2327" width="10.09765625" style="77" customWidth="1"/>
    <col min="2328" max="2564" width="9" style="77"/>
    <col min="2565" max="2565" width="1.8984375" style="77" customWidth="1"/>
    <col min="2566" max="2566" width="2" style="77" customWidth="1"/>
    <col min="2567" max="2567" width="27.5" style="77" bestFit="1" customWidth="1"/>
    <col min="2568" max="2583" width="10.09765625" style="77" customWidth="1"/>
    <col min="2584" max="2820" width="9" style="77"/>
    <col min="2821" max="2821" width="1.8984375" style="77" customWidth="1"/>
    <col min="2822" max="2822" width="2" style="77" customWidth="1"/>
    <col min="2823" max="2823" width="27.5" style="77" bestFit="1" customWidth="1"/>
    <col min="2824" max="2839" width="10.09765625" style="77" customWidth="1"/>
    <col min="2840" max="3076" width="9" style="77"/>
    <col min="3077" max="3077" width="1.8984375" style="77" customWidth="1"/>
    <col min="3078" max="3078" width="2" style="77" customWidth="1"/>
    <col min="3079" max="3079" width="27.5" style="77" bestFit="1" customWidth="1"/>
    <col min="3080" max="3095" width="10.09765625" style="77" customWidth="1"/>
    <col min="3096" max="3332" width="9" style="77"/>
    <col min="3333" max="3333" width="1.8984375" style="77" customWidth="1"/>
    <col min="3334" max="3334" width="2" style="77" customWidth="1"/>
    <col min="3335" max="3335" width="27.5" style="77" bestFit="1" customWidth="1"/>
    <col min="3336" max="3351" width="10.09765625" style="77" customWidth="1"/>
    <col min="3352" max="3588" width="9" style="77"/>
    <col min="3589" max="3589" width="1.8984375" style="77" customWidth="1"/>
    <col min="3590" max="3590" width="2" style="77" customWidth="1"/>
    <col min="3591" max="3591" width="27.5" style="77" bestFit="1" customWidth="1"/>
    <col min="3592" max="3607" width="10.09765625" style="77" customWidth="1"/>
    <col min="3608" max="3844" width="9" style="77"/>
    <col min="3845" max="3845" width="1.8984375" style="77" customWidth="1"/>
    <col min="3846" max="3846" width="2" style="77" customWidth="1"/>
    <col min="3847" max="3847" width="27.5" style="77" bestFit="1" customWidth="1"/>
    <col min="3848" max="3863" width="10.09765625" style="77" customWidth="1"/>
    <col min="3864" max="4100" width="9" style="77"/>
    <col min="4101" max="4101" width="1.8984375" style="77" customWidth="1"/>
    <col min="4102" max="4102" width="2" style="77" customWidth="1"/>
    <col min="4103" max="4103" width="27.5" style="77" bestFit="1" customWidth="1"/>
    <col min="4104" max="4119" width="10.09765625" style="77" customWidth="1"/>
    <col min="4120" max="4356" width="9" style="77"/>
    <col min="4357" max="4357" width="1.8984375" style="77" customWidth="1"/>
    <col min="4358" max="4358" width="2" style="77" customWidth="1"/>
    <col min="4359" max="4359" width="27.5" style="77" bestFit="1" customWidth="1"/>
    <col min="4360" max="4375" width="10.09765625" style="77" customWidth="1"/>
    <col min="4376" max="4612" width="9" style="77"/>
    <col min="4613" max="4613" width="1.8984375" style="77" customWidth="1"/>
    <col min="4614" max="4614" width="2" style="77" customWidth="1"/>
    <col min="4615" max="4615" width="27.5" style="77" bestFit="1" customWidth="1"/>
    <col min="4616" max="4631" width="10.09765625" style="77" customWidth="1"/>
    <col min="4632" max="4868" width="9" style="77"/>
    <col min="4869" max="4869" width="1.8984375" style="77" customWidth="1"/>
    <col min="4870" max="4870" width="2" style="77" customWidth="1"/>
    <col min="4871" max="4871" width="27.5" style="77" bestFit="1" customWidth="1"/>
    <col min="4872" max="4887" width="10.09765625" style="77" customWidth="1"/>
    <col min="4888" max="5124" width="9" style="77"/>
    <col min="5125" max="5125" width="1.8984375" style="77" customWidth="1"/>
    <col min="5126" max="5126" width="2" style="77" customWidth="1"/>
    <col min="5127" max="5127" width="27.5" style="77" bestFit="1" customWidth="1"/>
    <col min="5128" max="5143" width="10.09765625" style="77" customWidth="1"/>
    <col min="5144" max="5380" width="9" style="77"/>
    <col min="5381" max="5381" width="1.8984375" style="77" customWidth="1"/>
    <col min="5382" max="5382" width="2" style="77" customWidth="1"/>
    <col min="5383" max="5383" width="27.5" style="77" bestFit="1" customWidth="1"/>
    <col min="5384" max="5399" width="10.09765625" style="77" customWidth="1"/>
    <col min="5400" max="5636" width="9" style="77"/>
    <col min="5637" max="5637" width="1.8984375" style="77" customWidth="1"/>
    <col min="5638" max="5638" width="2" style="77" customWidth="1"/>
    <col min="5639" max="5639" width="27.5" style="77" bestFit="1" customWidth="1"/>
    <col min="5640" max="5655" width="10.09765625" style="77" customWidth="1"/>
    <col min="5656" max="5892" width="9" style="77"/>
    <col min="5893" max="5893" width="1.8984375" style="77" customWidth="1"/>
    <col min="5894" max="5894" width="2" style="77" customWidth="1"/>
    <col min="5895" max="5895" width="27.5" style="77" bestFit="1" customWidth="1"/>
    <col min="5896" max="5911" width="10.09765625" style="77" customWidth="1"/>
    <col min="5912" max="6148" width="9" style="77"/>
    <col min="6149" max="6149" width="1.8984375" style="77" customWidth="1"/>
    <col min="6150" max="6150" width="2" style="77" customWidth="1"/>
    <col min="6151" max="6151" width="27.5" style="77" bestFit="1" customWidth="1"/>
    <col min="6152" max="6167" width="10.09765625" style="77" customWidth="1"/>
    <col min="6168" max="6404" width="9" style="77"/>
    <col min="6405" max="6405" width="1.8984375" style="77" customWidth="1"/>
    <col min="6406" max="6406" width="2" style="77" customWidth="1"/>
    <col min="6407" max="6407" width="27.5" style="77" bestFit="1" customWidth="1"/>
    <col min="6408" max="6423" width="10.09765625" style="77" customWidth="1"/>
    <col min="6424" max="6660" width="9" style="77"/>
    <col min="6661" max="6661" width="1.8984375" style="77" customWidth="1"/>
    <col min="6662" max="6662" width="2" style="77" customWidth="1"/>
    <col min="6663" max="6663" width="27.5" style="77" bestFit="1" customWidth="1"/>
    <col min="6664" max="6679" width="10.09765625" style="77" customWidth="1"/>
    <col min="6680" max="6916" width="9" style="77"/>
    <col min="6917" max="6917" width="1.8984375" style="77" customWidth="1"/>
    <col min="6918" max="6918" width="2" style="77" customWidth="1"/>
    <col min="6919" max="6919" width="27.5" style="77" bestFit="1" customWidth="1"/>
    <col min="6920" max="6935" width="10.09765625" style="77" customWidth="1"/>
    <col min="6936" max="7172" width="9" style="77"/>
    <col min="7173" max="7173" width="1.8984375" style="77" customWidth="1"/>
    <col min="7174" max="7174" width="2" style="77" customWidth="1"/>
    <col min="7175" max="7175" width="27.5" style="77" bestFit="1" customWidth="1"/>
    <col min="7176" max="7191" width="10.09765625" style="77" customWidth="1"/>
    <col min="7192" max="7428" width="9" style="77"/>
    <col min="7429" max="7429" width="1.8984375" style="77" customWidth="1"/>
    <col min="7430" max="7430" width="2" style="77" customWidth="1"/>
    <col min="7431" max="7431" width="27.5" style="77" bestFit="1" customWidth="1"/>
    <col min="7432" max="7447" width="10.09765625" style="77" customWidth="1"/>
    <col min="7448" max="7684" width="9" style="77"/>
    <col min="7685" max="7685" width="1.8984375" style="77" customWidth="1"/>
    <col min="7686" max="7686" width="2" style="77" customWidth="1"/>
    <col min="7687" max="7687" width="27.5" style="77" bestFit="1" customWidth="1"/>
    <col min="7688" max="7703" width="10.09765625" style="77" customWidth="1"/>
    <col min="7704" max="7940" width="9" style="77"/>
    <col min="7941" max="7941" width="1.8984375" style="77" customWidth="1"/>
    <col min="7942" max="7942" width="2" style="77" customWidth="1"/>
    <col min="7943" max="7943" width="27.5" style="77" bestFit="1" customWidth="1"/>
    <col min="7944" max="7959" width="10.09765625" style="77" customWidth="1"/>
    <col min="7960" max="8196" width="9" style="77"/>
    <col min="8197" max="8197" width="1.8984375" style="77" customWidth="1"/>
    <col min="8198" max="8198" width="2" style="77" customWidth="1"/>
    <col min="8199" max="8199" width="27.5" style="77" bestFit="1" customWidth="1"/>
    <col min="8200" max="8215" width="10.09765625" style="77" customWidth="1"/>
    <col min="8216" max="8452" width="9" style="77"/>
    <col min="8453" max="8453" width="1.8984375" style="77" customWidth="1"/>
    <col min="8454" max="8454" width="2" style="77" customWidth="1"/>
    <col min="8455" max="8455" width="27.5" style="77" bestFit="1" customWidth="1"/>
    <col min="8456" max="8471" width="10.09765625" style="77" customWidth="1"/>
    <col min="8472" max="8708" width="9" style="77"/>
    <col min="8709" max="8709" width="1.8984375" style="77" customWidth="1"/>
    <col min="8710" max="8710" width="2" style="77" customWidth="1"/>
    <col min="8711" max="8711" width="27.5" style="77" bestFit="1" customWidth="1"/>
    <col min="8712" max="8727" width="10.09765625" style="77" customWidth="1"/>
    <col min="8728" max="8964" width="9" style="77"/>
    <col min="8965" max="8965" width="1.8984375" style="77" customWidth="1"/>
    <col min="8966" max="8966" width="2" style="77" customWidth="1"/>
    <col min="8967" max="8967" width="27.5" style="77" bestFit="1" customWidth="1"/>
    <col min="8968" max="8983" width="10.09765625" style="77" customWidth="1"/>
    <col min="8984" max="9220" width="9" style="77"/>
    <col min="9221" max="9221" width="1.8984375" style="77" customWidth="1"/>
    <col min="9222" max="9222" width="2" style="77" customWidth="1"/>
    <col min="9223" max="9223" width="27.5" style="77" bestFit="1" customWidth="1"/>
    <col min="9224" max="9239" width="10.09765625" style="77" customWidth="1"/>
    <col min="9240" max="9476" width="9" style="77"/>
    <col min="9477" max="9477" width="1.8984375" style="77" customWidth="1"/>
    <col min="9478" max="9478" width="2" style="77" customWidth="1"/>
    <col min="9479" max="9479" width="27.5" style="77" bestFit="1" customWidth="1"/>
    <col min="9480" max="9495" width="10.09765625" style="77" customWidth="1"/>
    <col min="9496" max="9732" width="9" style="77"/>
    <col min="9733" max="9733" width="1.8984375" style="77" customWidth="1"/>
    <col min="9734" max="9734" width="2" style="77" customWidth="1"/>
    <col min="9735" max="9735" width="27.5" style="77" bestFit="1" customWidth="1"/>
    <col min="9736" max="9751" width="10.09765625" style="77" customWidth="1"/>
    <col min="9752" max="9988" width="9" style="77"/>
    <col min="9989" max="9989" width="1.8984375" style="77" customWidth="1"/>
    <col min="9990" max="9990" width="2" style="77" customWidth="1"/>
    <col min="9991" max="9991" width="27.5" style="77" bestFit="1" customWidth="1"/>
    <col min="9992" max="10007" width="10.09765625" style="77" customWidth="1"/>
    <col min="10008" max="10244" width="9" style="77"/>
    <col min="10245" max="10245" width="1.8984375" style="77" customWidth="1"/>
    <col min="10246" max="10246" width="2" style="77" customWidth="1"/>
    <col min="10247" max="10247" width="27.5" style="77" bestFit="1" customWidth="1"/>
    <col min="10248" max="10263" width="10.09765625" style="77" customWidth="1"/>
    <col min="10264" max="10500" width="9" style="77"/>
    <col min="10501" max="10501" width="1.8984375" style="77" customWidth="1"/>
    <col min="10502" max="10502" width="2" style="77" customWidth="1"/>
    <col min="10503" max="10503" width="27.5" style="77" bestFit="1" customWidth="1"/>
    <col min="10504" max="10519" width="10.09765625" style="77" customWidth="1"/>
    <col min="10520" max="10756" width="9" style="77"/>
    <col min="10757" max="10757" width="1.8984375" style="77" customWidth="1"/>
    <col min="10758" max="10758" width="2" style="77" customWidth="1"/>
    <col min="10759" max="10759" width="27.5" style="77" bestFit="1" customWidth="1"/>
    <col min="10760" max="10775" width="10.09765625" style="77" customWidth="1"/>
    <col min="10776" max="11012" width="9" style="77"/>
    <col min="11013" max="11013" width="1.8984375" style="77" customWidth="1"/>
    <col min="11014" max="11014" width="2" style="77" customWidth="1"/>
    <col min="11015" max="11015" width="27.5" style="77" bestFit="1" customWidth="1"/>
    <col min="11016" max="11031" width="10.09765625" style="77" customWidth="1"/>
    <col min="11032" max="11268" width="9" style="77"/>
    <col min="11269" max="11269" width="1.8984375" style="77" customWidth="1"/>
    <col min="11270" max="11270" width="2" style="77" customWidth="1"/>
    <col min="11271" max="11271" width="27.5" style="77" bestFit="1" customWidth="1"/>
    <col min="11272" max="11287" width="10.09765625" style="77" customWidth="1"/>
    <col min="11288" max="11524" width="9" style="77"/>
    <col min="11525" max="11525" width="1.8984375" style="77" customWidth="1"/>
    <col min="11526" max="11526" width="2" style="77" customWidth="1"/>
    <col min="11527" max="11527" width="27.5" style="77" bestFit="1" customWidth="1"/>
    <col min="11528" max="11543" width="10.09765625" style="77" customWidth="1"/>
    <col min="11544" max="11780" width="9" style="77"/>
    <col min="11781" max="11781" width="1.8984375" style="77" customWidth="1"/>
    <col min="11782" max="11782" width="2" style="77" customWidth="1"/>
    <col min="11783" max="11783" width="27.5" style="77" bestFit="1" customWidth="1"/>
    <col min="11784" max="11799" width="10.09765625" style="77" customWidth="1"/>
    <col min="11800" max="12036" width="9" style="77"/>
    <col min="12037" max="12037" width="1.8984375" style="77" customWidth="1"/>
    <col min="12038" max="12038" width="2" style="77" customWidth="1"/>
    <col min="12039" max="12039" width="27.5" style="77" bestFit="1" customWidth="1"/>
    <col min="12040" max="12055" width="10.09765625" style="77" customWidth="1"/>
    <col min="12056" max="12292" width="9" style="77"/>
    <col min="12293" max="12293" width="1.8984375" style="77" customWidth="1"/>
    <col min="12294" max="12294" width="2" style="77" customWidth="1"/>
    <col min="12295" max="12295" width="27.5" style="77" bestFit="1" customWidth="1"/>
    <col min="12296" max="12311" width="10.09765625" style="77" customWidth="1"/>
    <col min="12312" max="12548" width="9" style="77"/>
    <col min="12549" max="12549" width="1.8984375" style="77" customWidth="1"/>
    <col min="12550" max="12550" width="2" style="77" customWidth="1"/>
    <col min="12551" max="12551" width="27.5" style="77" bestFit="1" customWidth="1"/>
    <col min="12552" max="12567" width="10.09765625" style="77" customWidth="1"/>
    <col min="12568" max="12804" width="9" style="77"/>
    <col min="12805" max="12805" width="1.8984375" style="77" customWidth="1"/>
    <col min="12806" max="12806" width="2" style="77" customWidth="1"/>
    <col min="12807" max="12807" width="27.5" style="77" bestFit="1" customWidth="1"/>
    <col min="12808" max="12823" width="10.09765625" style="77" customWidth="1"/>
    <col min="12824" max="13060" width="9" style="77"/>
    <col min="13061" max="13061" width="1.8984375" style="77" customWidth="1"/>
    <col min="13062" max="13062" width="2" style="77" customWidth="1"/>
    <col min="13063" max="13063" width="27.5" style="77" bestFit="1" customWidth="1"/>
    <col min="13064" max="13079" width="10.09765625" style="77" customWidth="1"/>
    <col min="13080" max="13316" width="9" style="77"/>
    <col min="13317" max="13317" width="1.8984375" style="77" customWidth="1"/>
    <col min="13318" max="13318" width="2" style="77" customWidth="1"/>
    <col min="13319" max="13319" width="27.5" style="77" bestFit="1" customWidth="1"/>
    <col min="13320" max="13335" width="10.09765625" style="77" customWidth="1"/>
    <col min="13336" max="13572" width="9" style="77"/>
    <col min="13573" max="13573" width="1.8984375" style="77" customWidth="1"/>
    <col min="13574" max="13574" width="2" style="77" customWidth="1"/>
    <col min="13575" max="13575" width="27.5" style="77" bestFit="1" customWidth="1"/>
    <col min="13576" max="13591" width="10.09765625" style="77" customWidth="1"/>
    <col min="13592" max="13828" width="9" style="77"/>
    <col min="13829" max="13829" width="1.8984375" style="77" customWidth="1"/>
    <col min="13830" max="13830" width="2" style="77" customWidth="1"/>
    <col min="13831" max="13831" width="27.5" style="77" bestFit="1" customWidth="1"/>
    <col min="13832" max="13847" width="10.09765625" style="77" customWidth="1"/>
    <col min="13848" max="14084" width="9" style="77"/>
    <col min="14085" max="14085" width="1.8984375" style="77" customWidth="1"/>
    <col min="14086" max="14086" width="2" style="77" customWidth="1"/>
    <col min="14087" max="14087" width="27.5" style="77" bestFit="1" customWidth="1"/>
    <col min="14088" max="14103" width="10.09765625" style="77" customWidth="1"/>
    <col min="14104" max="14340" width="9" style="77"/>
    <col min="14341" max="14341" width="1.8984375" style="77" customWidth="1"/>
    <col min="14342" max="14342" width="2" style="77" customWidth="1"/>
    <col min="14343" max="14343" width="27.5" style="77" bestFit="1" customWidth="1"/>
    <col min="14344" max="14359" width="10.09765625" style="77" customWidth="1"/>
    <col min="14360" max="14596" width="9" style="77"/>
    <col min="14597" max="14597" width="1.8984375" style="77" customWidth="1"/>
    <col min="14598" max="14598" width="2" style="77" customWidth="1"/>
    <col min="14599" max="14599" width="27.5" style="77" bestFit="1" customWidth="1"/>
    <col min="14600" max="14615" width="10.09765625" style="77" customWidth="1"/>
    <col min="14616" max="14852" width="9" style="77"/>
    <col min="14853" max="14853" width="1.8984375" style="77" customWidth="1"/>
    <col min="14854" max="14854" width="2" style="77" customWidth="1"/>
    <col min="14855" max="14855" width="27.5" style="77" bestFit="1" customWidth="1"/>
    <col min="14856" max="14871" width="10.09765625" style="77" customWidth="1"/>
    <col min="14872" max="15108" width="9" style="77"/>
    <col min="15109" max="15109" width="1.8984375" style="77" customWidth="1"/>
    <col min="15110" max="15110" width="2" style="77" customWidth="1"/>
    <col min="15111" max="15111" width="27.5" style="77" bestFit="1" customWidth="1"/>
    <col min="15112" max="15127" width="10.09765625" style="77" customWidth="1"/>
    <col min="15128" max="15364" width="9" style="77"/>
    <col min="15365" max="15365" width="1.8984375" style="77" customWidth="1"/>
    <col min="15366" max="15366" width="2" style="77" customWidth="1"/>
    <col min="15367" max="15367" width="27.5" style="77" bestFit="1" customWidth="1"/>
    <col min="15368" max="15383" width="10.09765625" style="77" customWidth="1"/>
    <col min="15384" max="15620" width="9" style="77"/>
    <col min="15621" max="15621" width="1.8984375" style="77" customWidth="1"/>
    <col min="15622" max="15622" width="2" style="77" customWidth="1"/>
    <col min="15623" max="15623" width="27.5" style="77" bestFit="1" customWidth="1"/>
    <col min="15624" max="15639" width="10.09765625" style="77" customWidth="1"/>
    <col min="15640" max="15876" width="9" style="77"/>
    <col min="15877" max="15877" width="1.8984375" style="77" customWidth="1"/>
    <col min="15878" max="15878" width="2" style="77" customWidth="1"/>
    <col min="15879" max="15879" width="27.5" style="77" bestFit="1" customWidth="1"/>
    <col min="15880" max="15895" width="10.09765625" style="77" customWidth="1"/>
    <col min="15896" max="16132" width="9" style="77"/>
    <col min="16133" max="16133" width="1.8984375" style="77" customWidth="1"/>
    <col min="16134" max="16134" width="2" style="77" customWidth="1"/>
    <col min="16135" max="16135" width="27.5" style="77" bestFit="1" customWidth="1"/>
    <col min="16136" max="16151" width="10.09765625" style="77" customWidth="1"/>
    <col min="16152" max="16384" width="9" style="77"/>
  </cols>
  <sheetData>
    <row r="1" spans="2:23" s="174" customFormat="1" ht="13.2">
      <c r="W1" s="38" t="s">
        <v>438</v>
      </c>
    </row>
    <row r="2" spans="2:23" ht="18" customHeight="1">
      <c r="B2" s="75" t="s">
        <v>196</v>
      </c>
    </row>
    <row r="4" spans="2:23" ht="15" customHeight="1">
      <c r="B4" s="174" t="s">
        <v>197</v>
      </c>
      <c r="F4" s="175"/>
      <c r="G4" s="175"/>
      <c r="H4" s="175"/>
      <c r="I4" s="175"/>
      <c r="J4" s="175"/>
      <c r="K4" s="175"/>
      <c r="L4" s="175"/>
      <c r="M4" s="175"/>
      <c r="N4" s="175"/>
      <c r="O4" s="175"/>
      <c r="P4" s="175"/>
      <c r="Q4" s="175"/>
      <c r="R4" s="175"/>
      <c r="S4" s="175"/>
      <c r="T4" s="175"/>
      <c r="U4" s="175"/>
      <c r="W4" s="175" t="s">
        <v>60</v>
      </c>
    </row>
    <row r="5" spans="2:23" ht="15" customHeight="1">
      <c r="B5" s="176"/>
      <c r="C5" s="377" t="s">
        <v>198</v>
      </c>
      <c r="D5" s="377"/>
      <c r="E5" s="378"/>
      <c r="F5" s="177" t="s">
        <v>199</v>
      </c>
      <c r="G5" s="177" t="s">
        <v>200</v>
      </c>
      <c r="H5" s="178" t="s">
        <v>201</v>
      </c>
      <c r="I5" s="177" t="s">
        <v>202</v>
      </c>
      <c r="J5" s="178" t="s">
        <v>203</v>
      </c>
      <c r="K5" s="177" t="s">
        <v>204</v>
      </c>
      <c r="L5" s="178" t="s">
        <v>205</v>
      </c>
      <c r="M5" s="177" t="s">
        <v>206</v>
      </c>
      <c r="N5" s="178" t="s">
        <v>207</v>
      </c>
      <c r="O5" s="177" t="s">
        <v>208</v>
      </c>
      <c r="P5" s="178" t="s">
        <v>209</v>
      </c>
      <c r="Q5" s="177" t="s">
        <v>210</v>
      </c>
      <c r="R5" s="178" t="s">
        <v>211</v>
      </c>
      <c r="S5" s="177" t="s">
        <v>212</v>
      </c>
      <c r="T5" s="178" t="s">
        <v>213</v>
      </c>
      <c r="U5" s="177" t="s">
        <v>268</v>
      </c>
      <c r="V5" s="179"/>
      <c r="W5" s="180" t="s">
        <v>181</v>
      </c>
    </row>
    <row r="6" spans="2:23" ht="15" customHeight="1" thickBot="1">
      <c r="B6" s="181"/>
      <c r="C6" s="379" t="s">
        <v>214</v>
      </c>
      <c r="D6" s="379"/>
      <c r="E6" s="380"/>
      <c r="F6" s="182"/>
      <c r="G6" s="182" t="s">
        <v>215</v>
      </c>
      <c r="H6" s="182" t="s">
        <v>216</v>
      </c>
      <c r="I6" s="182" t="s">
        <v>217</v>
      </c>
      <c r="J6" s="182" t="s">
        <v>218</v>
      </c>
      <c r="K6" s="182" t="s">
        <v>219</v>
      </c>
      <c r="L6" s="182" t="s">
        <v>220</v>
      </c>
      <c r="M6" s="182" t="s">
        <v>221</v>
      </c>
      <c r="N6" s="182" t="s">
        <v>222</v>
      </c>
      <c r="O6" s="182" t="s">
        <v>223</v>
      </c>
      <c r="P6" s="182" t="s">
        <v>224</v>
      </c>
      <c r="Q6" s="182" t="s">
        <v>225</v>
      </c>
      <c r="R6" s="182" t="s">
        <v>226</v>
      </c>
      <c r="S6" s="182" t="s">
        <v>227</v>
      </c>
      <c r="T6" s="182" t="s">
        <v>228</v>
      </c>
      <c r="U6" s="182" t="s">
        <v>229</v>
      </c>
      <c r="V6" s="183"/>
      <c r="W6" s="184"/>
    </row>
    <row r="7" spans="2:23" ht="15" customHeight="1" thickTop="1">
      <c r="B7" s="185"/>
      <c r="C7" s="80" t="s">
        <v>230</v>
      </c>
      <c r="D7" s="186"/>
      <c r="E7" s="187"/>
      <c r="F7" s="188"/>
      <c r="G7" s="188"/>
      <c r="H7" s="189"/>
      <c r="I7" s="189"/>
      <c r="J7" s="189"/>
      <c r="K7" s="189"/>
      <c r="L7" s="189"/>
      <c r="M7" s="189"/>
      <c r="N7" s="189"/>
      <c r="O7" s="189"/>
      <c r="P7" s="189"/>
      <c r="Q7" s="189"/>
      <c r="R7" s="189"/>
      <c r="S7" s="189"/>
      <c r="T7" s="189"/>
      <c r="U7" s="189"/>
      <c r="V7" s="190"/>
      <c r="W7" s="191">
        <f t="shared" ref="W7:W20" si="0">SUM(F7:V7)</f>
        <v>0</v>
      </c>
    </row>
    <row r="8" spans="2:23" ht="15" customHeight="1">
      <c r="B8" s="192"/>
      <c r="C8" s="193"/>
      <c r="D8" s="194" t="s">
        <v>231</v>
      </c>
      <c r="E8" s="195"/>
      <c r="F8" s="196"/>
      <c r="G8" s="196"/>
      <c r="H8" s="53"/>
      <c r="I8" s="53"/>
      <c r="J8" s="53"/>
      <c r="K8" s="53"/>
      <c r="L8" s="53"/>
      <c r="M8" s="53"/>
      <c r="N8" s="53"/>
      <c r="O8" s="53"/>
      <c r="P8" s="53"/>
      <c r="Q8" s="53"/>
      <c r="R8" s="53"/>
      <c r="S8" s="53"/>
      <c r="T8" s="53"/>
      <c r="U8" s="53"/>
      <c r="V8" s="54"/>
      <c r="W8" s="197">
        <f t="shared" si="0"/>
        <v>0</v>
      </c>
    </row>
    <row r="9" spans="2:23" ht="15" customHeight="1">
      <c r="B9" s="192"/>
      <c r="C9" s="193"/>
      <c r="D9" s="85"/>
      <c r="E9" s="198" t="s">
        <v>232</v>
      </c>
      <c r="F9" s="199"/>
      <c r="G9" s="199"/>
      <c r="H9" s="200"/>
      <c r="I9" s="200"/>
      <c r="J9" s="200"/>
      <c r="K9" s="200"/>
      <c r="L9" s="200"/>
      <c r="M9" s="200"/>
      <c r="N9" s="200"/>
      <c r="O9" s="200"/>
      <c r="P9" s="200"/>
      <c r="Q9" s="200"/>
      <c r="R9" s="200"/>
      <c r="S9" s="201"/>
      <c r="T9" s="201"/>
      <c r="U9" s="201"/>
      <c r="V9" s="201"/>
      <c r="W9" s="202">
        <f t="shared" si="0"/>
        <v>0</v>
      </c>
    </row>
    <row r="10" spans="2:23" ht="15" customHeight="1">
      <c r="B10" s="192"/>
      <c r="C10" s="193"/>
      <c r="D10" s="203"/>
      <c r="E10" s="204" t="s">
        <v>233</v>
      </c>
      <c r="F10" s="205"/>
      <c r="G10" s="205"/>
      <c r="H10" s="206"/>
      <c r="I10" s="206"/>
      <c r="J10" s="206"/>
      <c r="K10" s="206"/>
      <c r="L10" s="206"/>
      <c r="M10" s="206"/>
      <c r="N10" s="206"/>
      <c r="O10" s="206"/>
      <c r="P10" s="206"/>
      <c r="Q10" s="206"/>
      <c r="R10" s="206"/>
      <c r="S10" s="207"/>
      <c r="T10" s="207"/>
      <c r="U10" s="207"/>
      <c r="V10" s="207"/>
      <c r="W10" s="208">
        <f t="shared" si="0"/>
        <v>0</v>
      </c>
    </row>
    <row r="11" spans="2:23" ht="15" customHeight="1">
      <c r="B11" s="209"/>
      <c r="C11" s="193"/>
      <c r="D11" s="210" t="s">
        <v>234</v>
      </c>
      <c r="E11" s="211"/>
      <c r="F11" s="199"/>
      <c r="G11" s="199"/>
      <c r="H11" s="200"/>
      <c r="I11" s="200"/>
      <c r="J11" s="200"/>
      <c r="K11" s="200"/>
      <c r="L11" s="200"/>
      <c r="M11" s="200"/>
      <c r="N11" s="200"/>
      <c r="O11" s="200"/>
      <c r="P11" s="200"/>
      <c r="Q11" s="200"/>
      <c r="R11" s="200"/>
      <c r="S11" s="201"/>
      <c r="T11" s="201"/>
      <c r="U11" s="201"/>
      <c r="V11" s="201"/>
      <c r="W11" s="202">
        <f t="shared" si="0"/>
        <v>0</v>
      </c>
    </row>
    <row r="12" spans="2:23" ht="15" customHeight="1">
      <c r="B12" s="192"/>
      <c r="C12" s="212" t="s">
        <v>235</v>
      </c>
      <c r="D12" s="213"/>
      <c r="E12" s="214"/>
      <c r="F12" s="196"/>
      <c r="G12" s="196"/>
      <c r="H12" s="196"/>
      <c r="I12" s="196"/>
      <c r="J12" s="196"/>
      <c r="K12" s="196"/>
      <c r="L12" s="196"/>
      <c r="M12" s="196"/>
      <c r="N12" s="196"/>
      <c r="O12" s="196"/>
      <c r="P12" s="196"/>
      <c r="Q12" s="196"/>
      <c r="R12" s="196"/>
      <c r="S12" s="196"/>
      <c r="T12" s="196"/>
      <c r="U12" s="196"/>
      <c r="V12" s="215"/>
      <c r="W12" s="197">
        <f t="shared" si="0"/>
        <v>0</v>
      </c>
    </row>
    <row r="13" spans="2:23" ht="15" customHeight="1">
      <c r="B13" s="192"/>
      <c r="C13" s="193"/>
      <c r="D13" s="210" t="s">
        <v>236</v>
      </c>
      <c r="E13" s="216"/>
      <c r="F13" s="217"/>
      <c r="G13" s="217"/>
      <c r="H13" s="218"/>
      <c r="I13" s="218"/>
      <c r="J13" s="218"/>
      <c r="K13" s="218"/>
      <c r="L13" s="218"/>
      <c r="M13" s="218"/>
      <c r="N13" s="218"/>
      <c r="O13" s="218"/>
      <c r="P13" s="218"/>
      <c r="Q13" s="218"/>
      <c r="R13" s="218"/>
      <c r="S13" s="219"/>
      <c r="T13" s="219"/>
      <c r="U13" s="219"/>
      <c r="V13" s="219"/>
      <c r="W13" s="220">
        <f t="shared" si="0"/>
        <v>0</v>
      </c>
    </row>
    <row r="14" spans="2:23" ht="15" customHeight="1">
      <c r="B14" s="192"/>
      <c r="C14" s="193"/>
      <c r="D14" s="221" t="s">
        <v>237</v>
      </c>
      <c r="E14" s="222"/>
      <c r="F14" s="223"/>
      <c r="G14" s="223"/>
      <c r="H14" s="224"/>
      <c r="I14" s="224"/>
      <c r="J14" s="224"/>
      <c r="K14" s="224"/>
      <c r="L14" s="224"/>
      <c r="M14" s="224"/>
      <c r="N14" s="224"/>
      <c r="O14" s="224"/>
      <c r="P14" s="224"/>
      <c r="Q14" s="224"/>
      <c r="R14" s="224"/>
      <c r="S14" s="225"/>
      <c r="T14" s="225"/>
      <c r="U14" s="225"/>
      <c r="V14" s="225"/>
      <c r="W14" s="226">
        <f t="shared" si="0"/>
        <v>0</v>
      </c>
    </row>
    <row r="15" spans="2:23" ht="15" customHeight="1">
      <c r="B15" s="192"/>
      <c r="C15" s="193"/>
      <c r="D15" s="221" t="s">
        <v>238</v>
      </c>
      <c r="E15" s="222"/>
      <c r="F15" s="223"/>
      <c r="G15" s="223"/>
      <c r="H15" s="224"/>
      <c r="I15" s="224"/>
      <c r="J15" s="224"/>
      <c r="K15" s="224"/>
      <c r="L15" s="224"/>
      <c r="M15" s="224"/>
      <c r="N15" s="224"/>
      <c r="O15" s="224"/>
      <c r="P15" s="224"/>
      <c r="Q15" s="224"/>
      <c r="R15" s="224"/>
      <c r="S15" s="225"/>
      <c r="T15" s="225"/>
      <c r="U15" s="225"/>
      <c r="V15" s="225"/>
      <c r="W15" s="226">
        <f t="shared" si="0"/>
        <v>0</v>
      </c>
    </row>
    <row r="16" spans="2:23" ht="15" customHeight="1">
      <c r="B16" s="192"/>
      <c r="C16" s="193"/>
      <c r="D16" s="221" t="s">
        <v>234</v>
      </c>
      <c r="E16" s="222"/>
      <c r="F16" s="223"/>
      <c r="G16" s="223"/>
      <c r="H16" s="224"/>
      <c r="I16" s="224"/>
      <c r="J16" s="224"/>
      <c r="K16" s="224"/>
      <c r="L16" s="224"/>
      <c r="M16" s="224"/>
      <c r="N16" s="224"/>
      <c r="O16" s="224"/>
      <c r="P16" s="224"/>
      <c r="Q16" s="224"/>
      <c r="R16" s="224"/>
      <c r="S16" s="225"/>
      <c r="T16" s="225"/>
      <c r="U16" s="225"/>
      <c r="V16" s="225"/>
      <c r="W16" s="226">
        <f t="shared" si="0"/>
        <v>0</v>
      </c>
    </row>
    <row r="17" spans="2:23" ht="15" customHeight="1">
      <c r="B17" s="209"/>
      <c r="C17" s="193"/>
      <c r="D17" s="203" t="s">
        <v>239</v>
      </c>
      <c r="E17" s="222"/>
      <c r="F17" s="223"/>
      <c r="G17" s="223"/>
      <c r="H17" s="224"/>
      <c r="I17" s="224"/>
      <c r="J17" s="224"/>
      <c r="K17" s="224"/>
      <c r="L17" s="224"/>
      <c r="M17" s="224"/>
      <c r="N17" s="224"/>
      <c r="O17" s="224"/>
      <c r="P17" s="224"/>
      <c r="Q17" s="224"/>
      <c r="R17" s="224"/>
      <c r="S17" s="225"/>
      <c r="T17" s="225"/>
      <c r="U17" s="225"/>
      <c r="V17" s="225"/>
      <c r="W17" s="226">
        <f t="shared" si="0"/>
        <v>0</v>
      </c>
    </row>
    <row r="18" spans="2:23" ht="15" customHeight="1">
      <c r="B18" s="227"/>
      <c r="C18" s="228" t="s">
        <v>240</v>
      </c>
      <c r="D18" s="229"/>
      <c r="E18" s="214"/>
      <c r="F18" s="196"/>
      <c r="G18" s="196"/>
      <c r="H18" s="53"/>
      <c r="I18" s="53"/>
      <c r="J18" s="53"/>
      <c r="K18" s="53"/>
      <c r="L18" s="53"/>
      <c r="M18" s="53"/>
      <c r="N18" s="53"/>
      <c r="O18" s="53"/>
      <c r="P18" s="53"/>
      <c r="Q18" s="53"/>
      <c r="R18" s="53"/>
      <c r="S18" s="54"/>
      <c r="T18" s="54"/>
      <c r="U18" s="54"/>
      <c r="V18" s="54"/>
      <c r="W18" s="197">
        <f t="shared" si="0"/>
        <v>0</v>
      </c>
    </row>
    <row r="19" spans="2:23" ht="15" customHeight="1">
      <c r="B19" s="227"/>
      <c r="C19" s="213" t="s">
        <v>241</v>
      </c>
      <c r="D19" s="213"/>
      <c r="E19" s="214"/>
      <c r="F19" s="196"/>
      <c r="G19" s="196"/>
      <c r="H19" s="196"/>
      <c r="I19" s="196"/>
      <c r="J19" s="196"/>
      <c r="K19" s="196"/>
      <c r="L19" s="196"/>
      <c r="M19" s="196"/>
      <c r="N19" s="196"/>
      <c r="O19" s="196"/>
      <c r="P19" s="196"/>
      <c r="Q19" s="196"/>
      <c r="R19" s="196"/>
      <c r="S19" s="53"/>
      <c r="T19" s="53"/>
      <c r="U19" s="53"/>
      <c r="V19" s="54"/>
      <c r="W19" s="197">
        <f t="shared" si="0"/>
        <v>0</v>
      </c>
    </row>
    <row r="20" spans="2:23" ht="15" customHeight="1">
      <c r="B20" s="209"/>
      <c r="C20" s="228" t="s">
        <v>242</v>
      </c>
      <c r="D20" s="229"/>
      <c r="E20" s="214"/>
      <c r="F20" s="196"/>
      <c r="G20" s="196"/>
      <c r="H20" s="53"/>
      <c r="I20" s="53"/>
      <c r="J20" s="53"/>
      <c r="K20" s="53"/>
      <c r="L20" s="53"/>
      <c r="M20" s="53"/>
      <c r="N20" s="53"/>
      <c r="O20" s="53"/>
      <c r="P20" s="53"/>
      <c r="Q20" s="53"/>
      <c r="R20" s="53"/>
      <c r="S20" s="54"/>
      <c r="T20" s="54"/>
      <c r="U20" s="54"/>
      <c r="V20" s="54"/>
      <c r="W20" s="197">
        <f t="shared" si="0"/>
        <v>0</v>
      </c>
    </row>
    <row r="21" spans="2:23" ht="15" customHeight="1">
      <c r="B21" s="78"/>
    </row>
    <row r="22" spans="2:23" ht="15" customHeight="1">
      <c r="B22" s="174" t="s">
        <v>243</v>
      </c>
      <c r="F22" s="175"/>
      <c r="G22" s="175"/>
      <c r="H22" s="175"/>
      <c r="I22" s="175"/>
      <c r="J22" s="175"/>
      <c r="K22" s="175"/>
      <c r="L22" s="175"/>
      <c r="M22" s="175"/>
      <c r="N22" s="175"/>
      <c r="O22" s="175"/>
      <c r="P22" s="175"/>
      <c r="Q22" s="175"/>
      <c r="R22" s="175"/>
      <c r="S22" s="175"/>
      <c r="T22" s="175"/>
      <c r="U22" s="175"/>
      <c r="W22" s="175" t="s">
        <v>60</v>
      </c>
    </row>
    <row r="23" spans="2:23" ht="15" customHeight="1">
      <c r="B23" s="176"/>
      <c r="C23" s="377" t="s">
        <v>198</v>
      </c>
      <c r="D23" s="377"/>
      <c r="E23" s="378"/>
      <c r="F23" s="177" t="s">
        <v>199</v>
      </c>
      <c r="G23" s="177" t="s">
        <v>200</v>
      </c>
      <c r="H23" s="178" t="s">
        <v>201</v>
      </c>
      <c r="I23" s="177" t="s">
        <v>202</v>
      </c>
      <c r="J23" s="178" t="s">
        <v>203</v>
      </c>
      <c r="K23" s="177" t="s">
        <v>204</v>
      </c>
      <c r="L23" s="178" t="s">
        <v>205</v>
      </c>
      <c r="M23" s="177" t="s">
        <v>206</v>
      </c>
      <c r="N23" s="178" t="s">
        <v>207</v>
      </c>
      <c r="O23" s="177" t="s">
        <v>208</v>
      </c>
      <c r="P23" s="178" t="s">
        <v>209</v>
      </c>
      <c r="Q23" s="177" t="s">
        <v>210</v>
      </c>
      <c r="R23" s="178" t="s">
        <v>211</v>
      </c>
      <c r="S23" s="177" t="s">
        <v>212</v>
      </c>
      <c r="T23" s="178" t="s">
        <v>213</v>
      </c>
      <c r="U23" s="177" t="s">
        <v>268</v>
      </c>
      <c r="V23" s="179"/>
      <c r="W23" s="180" t="s">
        <v>181</v>
      </c>
    </row>
    <row r="24" spans="2:23" ht="15" customHeight="1" thickBot="1">
      <c r="B24" s="230"/>
      <c r="C24" s="379" t="s">
        <v>214</v>
      </c>
      <c r="D24" s="379"/>
      <c r="E24" s="380"/>
      <c r="F24" s="182"/>
      <c r="G24" s="182" t="s">
        <v>215</v>
      </c>
      <c r="H24" s="182" t="s">
        <v>216</v>
      </c>
      <c r="I24" s="182" t="s">
        <v>217</v>
      </c>
      <c r="J24" s="182" t="s">
        <v>218</v>
      </c>
      <c r="K24" s="182" t="s">
        <v>219</v>
      </c>
      <c r="L24" s="182" t="s">
        <v>220</v>
      </c>
      <c r="M24" s="182" t="s">
        <v>221</v>
      </c>
      <c r="N24" s="182" t="s">
        <v>222</v>
      </c>
      <c r="O24" s="182" t="s">
        <v>223</v>
      </c>
      <c r="P24" s="182" t="s">
        <v>224</v>
      </c>
      <c r="Q24" s="182" t="s">
        <v>225</v>
      </c>
      <c r="R24" s="182" t="s">
        <v>226</v>
      </c>
      <c r="S24" s="182" t="s">
        <v>227</v>
      </c>
      <c r="T24" s="182" t="s">
        <v>228</v>
      </c>
      <c r="U24" s="182" t="s">
        <v>229</v>
      </c>
      <c r="V24" s="183"/>
      <c r="W24" s="184"/>
    </row>
    <row r="25" spans="2:23" ht="15" customHeight="1" thickTop="1">
      <c r="B25" s="231"/>
      <c r="C25" s="77" t="s">
        <v>244</v>
      </c>
      <c r="D25" s="80"/>
      <c r="E25" s="232"/>
      <c r="F25" s="233"/>
      <c r="G25" s="233"/>
      <c r="H25" s="233"/>
      <c r="I25" s="233"/>
      <c r="J25" s="233"/>
      <c r="K25" s="233"/>
      <c r="L25" s="233"/>
      <c r="M25" s="233"/>
      <c r="N25" s="233"/>
      <c r="O25" s="233"/>
      <c r="P25" s="233"/>
      <c r="Q25" s="233"/>
      <c r="R25" s="233"/>
      <c r="S25" s="233"/>
      <c r="T25" s="233"/>
      <c r="U25" s="233"/>
      <c r="V25" s="234"/>
      <c r="W25" s="235">
        <f t="shared" ref="W25:W38" si="1">SUM(F25:V25)</f>
        <v>0</v>
      </c>
    </row>
    <row r="26" spans="2:23" ht="15" customHeight="1">
      <c r="B26" s="231"/>
      <c r="D26" s="210" t="s">
        <v>245</v>
      </c>
      <c r="E26" s="216"/>
      <c r="F26" s="236"/>
      <c r="G26" s="236"/>
      <c r="H26" s="236"/>
      <c r="I26" s="236"/>
      <c r="J26" s="236"/>
      <c r="K26" s="236"/>
      <c r="L26" s="236"/>
      <c r="M26" s="236"/>
      <c r="N26" s="236"/>
      <c r="O26" s="236"/>
      <c r="P26" s="236"/>
      <c r="Q26" s="236"/>
      <c r="R26" s="236"/>
      <c r="S26" s="237"/>
      <c r="T26" s="237"/>
      <c r="U26" s="237"/>
      <c r="V26" s="237"/>
      <c r="W26" s="238">
        <f t="shared" si="1"/>
        <v>0</v>
      </c>
    </row>
    <row r="27" spans="2:23" ht="15" customHeight="1">
      <c r="B27" s="231"/>
      <c r="D27" s="221" t="s">
        <v>246</v>
      </c>
      <c r="E27" s="222"/>
      <c r="F27" s="239"/>
      <c r="G27" s="239"/>
      <c r="H27" s="239"/>
      <c r="I27" s="239"/>
      <c r="J27" s="239"/>
      <c r="K27" s="239"/>
      <c r="L27" s="239"/>
      <c r="M27" s="239"/>
      <c r="N27" s="239"/>
      <c r="O27" s="239"/>
      <c r="P27" s="239"/>
      <c r="Q27" s="239"/>
      <c r="R27" s="239"/>
      <c r="S27" s="240"/>
      <c r="T27" s="240"/>
      <c r="U27" s="240"/>
      <c r="V27" s="240"/>
      <c r="W27" s="241">
        <f t="shared" si="1"/>
        <v>0</v>
      </c>
    </row>
    <row r="28" spans="2:23" ht="15" customHeight="1">
      <c r="B28" s="231"/>
      <c r="D28" s="221" t="s">
        <v>247</v>
      </c>
      <c r="E28" s="222"/>
      <c r="F28" s="239"/>
      <c r="G28" s="239"/>
      <c r="H28" s="239"/>
      <c r="I28" s="239"/>
      <c r="J28" s="239"/>
      <c r="K28" s="239"/>
      <c r="L28" s="239"/>
      <c r="M28" s="239"/>
      <c r="N28" s="239"/>
      <c r="O28" s="239"/>
      <c r="P28" s="239"/>
      <c r="Q28" s="239"/>
      <c r="R28" s="239"/>
      <c r="S28" s="240"/>
      <c r="T28" s="240"/>
      <c r="U28" s="240"/>
      <c r="V28" s="240"/>
      <c r="W28" s="241">
        <f t="shared" si="1"/>
        <v>0</v>
      </c>
    </row>
    <row r="29" spans="2:23" ht="15" customHeight="1">
      <c r="B29" s="231"/>
      <c r="D29" s="221" t="s">
        <v>248</v>
      </c>
      <c r="E29" s="222"/>
      <c r="F29" s="239"/>
      <c r="G29" s="239"/>
      <c r="H29" s="239"/>
      <c r="I29" s="239"/>
      <c r="J29" s="239"/>
      <c r="K29" s="239"/>
      <c r="L29" s="239"/>
      <c r="M29" s="239"/>
      <c r="N29" s="239"/>
      <c r="O29" s="239"/>
      <c r="P29" s="239"/>
      <c r="Q29" s="239"/>
      <c r="R29" s="239"/>
      <c r="S29" s="240"/>
      <c r="T29" s="240"/>
      <c r="U29" s="240"/>
      <c r="V29" s="240"/>
      <c r="W29" s="241">
        <f t="shared" si="1"/>
        <v>0</v>
      </c>
    </row>
    <row r="30" spans="2:23" ht="15" customHeight="1">
      <c r="B30" s="203"/>
      <c r="C30" s="242"/>
      <c r="D30" s="203" t="s">
        <v>239</v>
      </c>
      <c r="E30" s="243"/>
      <c r="F30" s="244"/>
      <c r="G30" s="244"/>
      <c r="H30" s="244"/>
      <c r="I30" s="244"/>
      <c r="J30" s="244"/>
      <c r="K30" s="244"/>
      <c r="L30" s="244"/>
      <c r="M30" s="244"/>
      <c r="N30" s="244"/>
      <c r="O30" s="244"/>
      <c r="P30" s="244"/>
      <c r="Q30" s="244"/>
      <c r="R30" s="244"/>
      <c r="S30" s="245"/>
      <c r="T30" s="245"/>
      <c r="U30" s="245"/>
      <c r="V30" s="245"/>
      <c r="W30" s="246">
        <f t="shared" si="1"/>
        <v>0</v>
      </c>
    </row>
    <row r="31" spans="2:23" ht="15" customHeight="1">
      <c r="B31" s="231"/>
      <c r="C31" s="77" t="s">
        <v>249</v>
      </c>
      <c r="E31" s="232"/>
      <c r="F31" s="233"/>
      <c r="G31" s="233"/>
      <c r="H31" s="233"/>
      <c r="I31" s="233"/>
      <c r="J31" s="233"/>
      <c r="K31" s="233"/>
      <c r="L31" s="233"/>
      <c r="M31" s="233"/>
      <c r="N31" s="233"/>
      <c r="O31" s="233"/>
      <c r="P31" s="233"/>
      <c r="Q31" s="247"/>
      <c r="R31" s="247"/>
      <c r="S31" s="247"/>
      <c r="T31" s="247"/>
      <c r="U31" s="247"/>
      <c r="V31" s="234"/>
      <c r="W31" s="235">
        <f t="shared" si="1"/>
        <v>0</v>
      </c>
    </row>
    <row r="32" spans="2:23" ht="15" customHeight="1">
      <c r="B32" s="231"/>
      <c r="D32" s="210" t="s">
        <v>250</v>
      </c>
      <c r="E32" s="216"/>
      <c r="F32" s="236"/>
      <c r="G32" s="236"/>
      <c r="H32" s="236"/>
      <c r="I32" s="236"/>
      <c r="J32" s="236"/>
      <c r="K32" s="236"/>
      <c r="L32" s="236"/>
      <c r="M32" s="236"/>
      <c r="N32" s="236"/>
      <c r="O32" s="236"/>
      <c r="P32" s="236"/>
      <c r="Q32" s="236"/>
      <c r="R32" s="236"/>
      <c r="S32" s="237"/>
      <c r="T32" s="237"/>
      <c r="U32" s="237"/>
      <c r="V32" s="237"/>
      <c r="W32" s="238">
        <f t="shared" si="1"/>
        <v>0</v>
      </c>
    </row>
    <row r="33" spans="2:23" ht="15" customHeight="1">
      <c r="B33" s="231"/>
      <c r="D33" s="221" t="s">
        <v>251</v>
      </c>
      <c r="E33" s="222"/>
      <c r="F33" s="239"/>
      <c r="G33" s="239"/>
      <c r="H33" s="239"/>
      <c r="I33" s="239"/>
      <c r="J33" s="239"/>
      <c r="K33" s="239"/>
      <c r="L33" s="239"/>
      <c r="M33" s="239"/>
      <c r="N33" s="239"/>
      <c r="O33" s="239"/>
      <c r="P33" s="239"/>
      <c r="Q33" s="239"/>
      <c r="R33" s="239"/>
      <c r="S33" s="240"/>
      <c r="T33" s="240"/>
      <c r="U33" s="240"/>
      <c r="V33" s="240"/>
      <c r="W33" s="241">
        <f t="shared" si="1"/>
        <v>0</v>
      </c>
    </row>
    <row r="34" spans="2:23" ht="15" customHeight="1">
      <c r="B34" s="231"/>
      <c r="D34" s="221" t="s">
        <v>234</v>
      </c>
      <c r="E34" s="222"/>
      <c r="F34" s="239"/>
      <c r="G34" s="239"/>
      <c r="H34" s="239"/>
      <c r="I34" s="239"/>
      <c r="J34" s="239"/>
      <c r="K34" s="239"/>
      <c r="L34" s="239"/>
      <c r="M34" s="239"/>
      <c r="N34" s="239"/>
      <c r="O34" s="239"/>
      <c r="P34" s="239"/>
      <c r="Q34" s="239"/>
      <c r="R34" s="239"/>
      <c r="S34" s="240"/>
      <c r="T34" s="240"/>
      <c r="U34" s="240"/>
      <c r="V34" s="240"/>
      <c r="W34" s="241">
        <f t="shared" si="1"/>
        <v>0</v>
      </c>
    </row>
    <row r="35" spans="2:23" ht="15" customHeight="1">
      <c r="B35" s="231"/>
      <c r="D35" s="203" t="s">
        <v>239</v>
      </c>
      <c r="E35" s="243"/>
      <c r="F35" s="244"/>
      <c r="G35" s="244"/>
      <c r="H35" s="244"/>
      <c r="I35" s="244"/>
      <c r="J35" s="244"/>
      <c r="K35" s="244"/>
      <c r="L35" s="244"/>
      <c r="M35" s="244"/>
      <c r="N35" s="244"/>
      <c r="O35" s="244"/>
      <c r="P35" s="244"/>
      <c r="Q35" s="244"/>
      <c r="R35" s="244"/>
      <c r="S35" s="245"/>
      <c r="T35" s="245"/>
      <c r="U35" s="245"/>
      <c r="V35" s="245"/>
      <c r="W35" s="246">
        <f t="shared" si="1"/>
        <v>0</v>
      </c>
    </row>
    <row r="36" spans="2:23" ht="15" customHeight="1">
      <c r="B36" s="229"/>
      <c r="C36" s="213" t="s">
        <v>252</v>
      </c>
      <c r="D36" s="213"/>
      <c r="E36" s="214"/>
      <c r="F36" s="248"/>
      <c r="G36" s="248"/>
      <c r="H36" s="248"/>
      <c r="I36" s="248"/>
      <c r="J36" s="248"/>
      <c r="K36" s="248"/>
      <c r="L36" s="248"/>
      <c r="M36" s="248"/>
      <c r="N36" s="248"/>
      <c r="O36" s="248"/>
      <c r="P36" s="248"/>
      <c r="Q36" s="248"/>
      <c r="R36" s="248"/>
      <c r="S36" s="247"/>
      <c r="T36" s="247"/>
      <c r="U36" s="247"/>
      <c r="V36" s="249"/>
      <c r="W36" s="250">
        <f t="shared" si="1"/>
        <v>0</v>
      </c>
    </row>
    <row r="37" spans="2:23" ht="15" customHeight="1">
      <c r="B37" s="203"/>
      <c r="C37" s="242" t="s">
        <v>253</v>
      </c>
      <c r="D37" s="242"/>
      <c r="E37" s="214"/>
      <c r="F37" s="251"/>
      <c r="G37" s="251"/>
      <c r="H37" s="251"/>
      <c r="I37" s="251"/>
      <c r="J37" s="251"/>
      <c r="K37" s="251"/>
      <c r="L37" s="251"/>
      <c r="M37" s="251"/>
      <c r="N37" s="251"/>
      <c r="O37" s="251"/>
      <c r="P37" s="251"/>
      <c r="Q37" s="251"/>
      <c r="R37" s="251"/>
      <c r="S37" s="247"/>
      <c r="T37" s="247"/>
      <c r="U37" s="247"/>
      <c r="V37" s="245"/>
      <c r="W37" s="246">
        <f t="shared" si="1"/>
        <v>0</v>
      </c>
    </row>
    <row r="38" spans="2:23" ht="15" customHeight="1">
      <c r="B38" s="229"/>
      <c r="C38" s="213" t="s">
        <v>254</v>
      </c>
      <c r="D38" s="213"/>
      <c r="E38" s="214"/>
      <c r="F38" s="248"/>
      <c r="G38" s="248"/>
      <c r="H38" s="248"/>
      <c r="I38" s="248"/>
      <c r="J38" s="248"/>
      <c r="K38" s="248"/>
      <c r="L38" s="248"/>
      <c r="M38" s="248"/>
      <c r="N38" s="248"/>
      <c r="O38" s="248"/>
      <c r="P38" s="248"/>
      <c r="Q38" s="248"/>
      <c r="R38" s="248"/>
      <c r="S38" s="247"/>
      <c r="T38" s="247"/>
      <c r="U38" s="247"/>
      <c r="V38" s="249"/>
      <c r="W38" s="246">
        <f t="shared" si="1"/>
        <v>0</v>
      </c>
    </row>
    <row r="39" spans="2:23" ht="15" customHeight="1">
      <c r="B39" s="203"/>
      <c r="C39" s="242" t="s">
        <v>255</v>
      </c>
      <c r="D39" s="242"/>
      <c r="E39" s="243"/>
      <c r="F39" s="251"/>
      <c r="G39" s="251"/>
      <c r="H39" s="251"/>
      <c r="I39" s="251"/>
      <c r="J39" s="251"/>
      <c r="K39" s="251"/>
      <c r="L39" s="251"/>
      <c r="M39" s="251"/>
      <c r="N39" s="251"/>
      <c r="O39" s="251"/>
      <c r="P39" s="251"/>
      <c r="Q39" s="251"/>
      <c r="R39" s="251"/>
      <c r="S39" s="247"/>
      <c r="T39" s="247"/>
      <c r="U39" s="247"/>
      <c r="V39" s="245"/>
      <c r="W39" s="246"/>
    </row>
    <row r="40" spans="2:23" ht="15" customHeight="1"/>
    <row r="41" spans="2:23" ht="15" customHeight="1">
      <c r="B41" s="174" t="s">
        <v>256</v>
      </c>
    </row>
    <row r="42" spans="2:23" ht="15" customHeight="1">
      <c r="B42" s="176" t="s">
        <v>257</v>
      </c>
      <c r="C42" s="212"/>
      <c r="D42" s="212"/>
      <c r="E42" s="252"/>
      <c r="F42" s="253"/>
      <c r="G42" s="253"/>
      <c r="H42" s="253"/>
      <c r="I42" s="253"/>
      <c r="J42" s="253"/>
      <c r="K42" s="253"/>
      <c r="L42" s="253"/>
      <c r="M42" s="253"/>
      <c r="N42" s="253"/>
      <c r="O42" s="253"/>
      <c r="P42" s="253"/>
      <c r="Q42" s="253"/>
      <c r="R42" s="253"/>
      <c r="S42" s="253"/>
      <c r="T42" s="253"/>
      <c r="U42" s="253"/>
    </row>
    <row r="43" spans="2:23" ht="15" customHeight="1">
      <c r="B43" s="229" t="s">
        <v>258</v>
      </c>
      <c r="C43" s="213"/>
      <c r="D43" s="213"/>
      <c r="E43" s="228"/>
      <c r="F43" s="253"/>
    </row>
    <row r="44" spans="2:23" ht="15" customHeight="1">
      <c r="B44" s="229" t="s">
        <v>259</v>
      </c>
      <c r="C44" s="213"/>
      <c r="D44" s="213"/>
      <c r="E44" s="228"/>
      <c r="F44" s="253"/>
    </row>
    <row r="45" spans="2:23" ht="15" customHeight="1">
      <c r="B45" s="229" t="s">
        <v>260</v>
      </c>
      <c r="C45" s="213"/>
      <c r="D45" s="213"/>
      <c r="E45" s="228"/>
      <c r="F45" s="253"/>
    </row>
    <row r="47" spans="2:23">
      <c r="C47" s="77" t="s">
        <v>261</v>
      </c>
    </row>
    <row r="48" spans="2:23" ht="15" customHeight="1">
      <c r="C48" s="77" t="s">
        <v>262</v>
      </c>
    </row>
    <row r="49" spans="2:3" ht="15" customHeight="1">
      <c r="C49" s="77" t="s">
        <v>263</v>
      </c>
    </row>
    <row r="50" spans="2:3" ht="15" customHeight="1">
      <c r="B50" s="78"/>
      <c r="C50" s="77" t="s">
        <v>439</v>
      </c>
    </row>
    <row r="51" spans="2:3" ht="15" customHeight="1">
      <c r="B51" s="78"/>
      <c r="C51" s="77" t="s">
        <v>264</v>
      </c>
    </row>
    <row r="52" spans="2:3" ht="15" customHeight="1">
      <c r="B52" s="78"/>
      <c r="C52" s="77" t="s">
        <v>265</v>
      </c>
    </row>
    <row r="53" spans="2:3" ht="15" customHeight="1">
      <c r="B53" s="78"/>
      <c r="C53" s="77" t="s">
        <v>266</v>
      </c>
    </row>
    <row r="54" spans="2:3" ht="15" customHeight="1">
      <c r="B54" s="78"/>
      <c r="C54" s="77" t="s">
        <v>267</v>
      </c>
    </row>
    <row r="55" spans="2:3">
      <c r="B55" s="78"/>
    </row>
    <row r="56" spans="2:3">
      <c r="B56" s="78"/>
    </row>
    <row r="57" spans="2:3">
      <c r="B57" s="78"/>
    </row>
    <row r="58" spans="2:3">
      <c r="B58" s="78"/>
    </row>
    <row r="59" spans="2:3">
      <c r="B59" s="78"/>
    </row>
    <row r="60" spans="2:3">
      <c r="B60" s="78"/>
    </row>
    <row r="61" spans="2:3">
      <c r="B61" s="78"/>
    </row>
    <row r="62" spans="2:3">
      <c r="B62" s="78"/>
    </row>
    <row r="63" spans="2:3">
      <c r="B63" s="78"/>
    </row>
    <row r="64" spans="2:3">
      <c r="B64" s="78"/>
    </row>
  </sheetData>
  <mergeCells count="4">
    <mergeCell ref="C5:E5"/>
    <mergeCell ref="C6:E6"/>
    <mergeCell ref="C23:E23"/>
    <mergeCell ref="C24:E24"/>
  </mergeCells>
  <phoneticPr fontId="3"/>
  <pageMargins left="0.7" right="0.7" top="0.75" bottom="0.75" header="0.3" footer="0.3"/>
  <pageSetup paperSize="8" scale="8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8B706-3596-4E93-8933-BC6000254653}">
  <sheetPr>
    <pageSetUpPr fitToPage="1"/>
  </sheetPr>
  <dimension ref="B1:W36"/>
  <sheetViews>
    <sheetView view="pageBreakPreview" topLeftCell="A16" zoomScaleNormal="100" zoomScaleSheetLayoutView="100" workbookViewId="0"/>
  </sheetViews>
  <sheetFormatPr defaultRowHeight="15" customHeight="1"/>
  <cols>
    <col min="1" max="1" width="1.19921875" style="76" customWidth="1"/>
    <col min="2" max="2" width="2.59765625" style="76" customWidth="1"/>
    <col min="3" max="3" width="28" style="76" customWidth="1"/>
    <col min="4" max="21" width="12.5" style="76" customWidth="1"/>
    <col min="22" max="22" width="1.8984375" style="76" customWidth="1"/>
    <col min="23" max="260" width="9" style="76"/>
    <col min="261" max="261" width="2.09765625" style="76" customWidth="1"/>
    <col min="262" max="262" width="2.59765625" style="76" customWidth="1"/>
    <col min="263" max="263" width="28" style="76" customWidth="1"/>
    <col min="264" max="276" width="12.59765625" style="76" customWidth="1"/>
    <col min="277" max="278" width="10.59765625" style="76" customWidth="1"/>
    <col min="279" max="516" width="9" style="76"/>
    <col min="517" max="517" width="2.09765625" style="76" customWidth="1"/>
    <col min="518" max="518" width="2.59765625" style="76" customWidth="1"/>
    <col min="519" max="519" width="28" style="76" customWidth="1"/>
    <col min="520" max="532" width="12.59765625" style="76" customWidth="1"/>
    <col min="533" max="534" width="10.59765625" style="76" customWidth="1"/>
    <col min="535" max="772" width="9" style="76"/>
    <col min="773" max="773" width="2.09765625" style="76" customWidth="1"/>
    <col min="774" max="774" width="2.59765625" style="76" customWidth="1"/>
    <col min="775" max="775" width="28" style="76" customWidth="1"/>
    <col min="776" max="788" width="12.59765625" style="76" customWidth="1"/>
    <col min="789" max="790" width="10.59765625" style="76" customWidth="1"/>
    <col min="791" max="1028" width="9" style="76"/>
    <col min="1029" max="1029" width="2.09765625" style="76" customWidth="1"/>
    <col min="1030" max="1030" width="2.59765625" style="76" customWidth="1"/>
    <col min="1031" max="1031" width="28" style="76" customWidth="1"/>
    <col min="1032" max="1044" width="12.59765625" style="76" customWidth="1"/>
    <col min="1045" max="1046" width="10.59765625" style="76" customWidth="1"/>
    <col min="1047" max="1284" width="9" style="76"/>
    <col min="1285" max="1285" width="2.09765625" style="76" customWidth="1"/>
    <col min="1286" max="1286" width="2.59765625" style="76" customWidth="1"/>
    <col min="1287" max="1287" width="28" style="76" customWidth="1"/>
    <col min="1288" max="1300" width="12.59765625" style="76" customWidth="1"/>
    <col min="1301" max="1302" width="10.59765625" style="76" customWidth="1"/>
    <col min="1303" max="1540" width="9" style="76"/>
    <col min="1541" max="1541" width="2.09765625" style="76" customWidth="1"/>
    <col min="1542" max="1542" width="2.59765625" style="76" customWidth="1"/>
    <col min="1543" max="1543" width="28" style="76" customWidth="1"/>
    <col min="1544" max="1556" width="12.59765625" style="76" customWidth="1"/>
    <col min="1557" max="1558" width="10.59765625" style="76" customWidth="1"/>
    <col min="1559" max="1796" width="9" style="76"/>
    <col min="1797" max="1797" width="2.09765625" style="76" customWidth="1"/>
    <col min="1798" max="1798" width="2.59765625" style="76" customWidth="1"/>
    <col min="1799" max="1799" width="28" style="76" customWidth="1"/>
    <col min="1800" max="1812" width="12.59765625" style="76" customWidth="1"/>
    <col min="1813" max="1814" width="10.59765625" style="76" customWidth="1"/>
    <col min="1815" max="2052" width="9" style="76"/>
    <col min="2053" max="2053" width="2.09765625" style="76" customWidth="1"/>
    <col min="2054" max="2054" width="2.59765625" style="76" customWidth="1"/>
    <col min="2055" max="2055" width="28" style="76" customWidth="1"/>
    <col min="2056" max="2068" width="12.59765625" style="76" customWidth="1"/>
    <col min="2069" max="2070" width="10.59765625" style="76" customWidth="1"/>
    <col min="2071" max="2308" width="9" style="76"/>
    <col min="2309" max="2309" width="2.09765625" style="76" customWidth="1"/>
    <col min="2310" max="2310" width="2.59765625" style="76" customWidth="1"/>
    <col min="2311" max="2311" width="28" style="76" customWidth="1"/>
    <col min="2312" max="2324" width="12.59765625" style="76" customWidth="1"/>
    <col min="2325" max="2326" width="10.59765625" style="76" customWidth="1"/>
    <col min="2327" max="2564" width="9" style="76"/>
    <col min="2565" max="2565" width="2.09765625" style="76" customWidth="1"/>
    <col min="2566" max="2566" width="2.59765625" style="76" customWidth="1"/>
    <col min="2567" max="2567" width="28" style="76" customWidth="1"/>
    <col min="2568" max="2580" width="12.59765625" style="76" customWidth="1"/>
    <col min="2581" max="2582" width="10.59765625" style="76" customWidth="1"/>
    <col min="2583" max="2820" width="9" style="76"/>
    <col min="2821" max="2821" width="2.09765625" style="76" customWidth="1"/>
    <col min="2822" max="2822" width="2.59765625" style="76" customWidth="1"/>
    <col min="2823" max="2823" width="28" style="76" customWidth="1"/>
    <col min="2824" max="2836" width="12.59765625" style="76" customWidth="1"/>
    <col min="2837" max="2838" width="10.59765625" style="76" customWidth="1"/>
    <col min="2839" max="3076" width="9" style="76"/>
    <col min="3077" max="3077" width="2.09765625" style="76" customWidth="1"/>
    <col min="3078" max="3078" width="2.59765625" style="76" customWidth="1"/>
    <col min="3079" max="3079" width="28" style="76" customWidth="1"/>
    <col min="3080" max="3092" width="12.59765625" style="76" customWidth="1"/>
    <col min="3093" max="3094" width="10.59765625" style="76" customWidth="1"/>
    <col min="3095" max="3332" width="9" style="76"/>
    <col min="3333" max="3333" width="2.09765625" style="76" customWidth="1"/>
    <col min="3334" max="3334" width="2.59765625" style="76" customWidth="1"/>
    <col min="3335" max="3335" width="28" style="76" customWidth="1"/>
    <col min="3336" max="3348" width="12.59765625" style="76" customWidth="1"/>
    <col min="3349" max="3350" width="10.59765625" style="76" customWidth="1"/>
    <col min="3351" max="3588" width="9" style="76"/>
    <col min="3589" max="3589" width="2.09765625" style="76" customWidth="1"/>
    <col min="3590" max="3590" width="2.59765625" style="76" customWidth="1"/>
    <col min="3591" max="3591" width="28" style="76" customWidth="1"/>
    <col min="3592" max="3604" width="12.59765625" style="76" customWidth="1"/>
    <col min="3605" max="3606" width="10.59765625" style="76" customWidth="1"/>
    <col min="3607" max="3844" width="9" style="76"/>
    <col min="3845" max="3845" width="2.09765625" style="76" customWidth="1"/>
    <col min="3846" max="3846" width="2.59765625" style="76" customWidth="1"/>
    <col min="3847" max="3847" width="28" style="76" customWidth="1"/>
    <col min="3848" max="3860" width="12.59765625" style="76" customWidth="1"/>
    <col min="3861" max="3862" width="10.59765625" style="76" customWidth="1"/>
    <col min="3863" max="4100" width="9" style="76"/>
    <col min="4101" max="4101" width="2.09765625" style="76" customWidth="1"/>
    <col min="4102" max="4102" width="2.59765625" style="76" customWidth="1"/>
    <col min="4103" max="4103" width="28" style="76" customWidth="1"/>
    <col min="4104" max="4116" width="12.59765625" style="76" customWidth="1"/>
    <col min="4117" max="4118" width="10.59765625" style="76" customWidth="1"/>
    <col min="4119" max="4356" width="9" style="76"/>
    <col min="4357" max="4357" width="2.09765625" style="76" customWidth="1"/>
    <col min="4358" max="4358" width="2.59765625" style="76" customWidth="1"/>
    <col min="4359" max="4359" width="28" style="76" customWidth="1"/>
    <col min="4360" max="4372" width="12.59765625" style="76" customWidth="1"/>
    <col min="4373" max="4374" width="10.59765625" style="76" customWidth="1"/>
    <col min="4375" max="4612" width="9" style="76"/>
    <col min="4613" max="4613" width="2.09765625" style="76" customWidth="1"/>
    <col min="4614" max="4614" width="2.59765625" style="76" customWidth="1"/>
    <col min="4615" max="4615" width="28" style="76" customWidth="1"/>
    <col min="4616" max="4628" width="12.59765625" style="76" customWidth="1"/>
    <col min="4629" max="4630" width="10.59765625" style="76" customWidth="1"/>
    <col min="4631" max="4868" width="9" style="76"/>
    <col min="4869" max="4869" width="2.09765625" style="76" customWidth="1"/>
    <col min="4870" max="4870" width="2.59765625" style="76" customWidth="1"/>
    <col min="4871" max="4871" width="28" style="76" customWidth="1"/>
    <col min="4872" max="4884" width="12.59765625" style="76" customWidth="1"/>
    <col min="4885" max="4886" width="10.59765625" style="76" customWidth="1"/>
    <col min="4887" max="5124" width="9" style="76"/>
    <col min="5125" max="5125" width="2.09765625" style="76" customWidth="1"/>
    <col min="5126" max="5126" width="2.59765625" style="76" customWidth="1"/>
    <col min="5127" max="5127" width="28" style="76" customWidth="1"/>
    <col min="5128" max="5140" width="12.59765625" style="76" customWidth="1"/>
    <col min="5141" max="5142" width="10.59765625" style="76" customWidth="1"/>
    <col min="5143" max="5380" width="9" style="76"/>
    <col min="5381" max="5381" width="2.09765625" style="76" customWidth="1"/>
    <col min="5382" max="5382" width="2.59765625" style="76" customWidth="1"/>
    <col min="5383" max="5383" width="28" style="76" customWidth="1"/>
    <col min="5384" max="5396" width="12.59765625" style="76" customWidth="1"/>
    <col min="5397" max="5398" width="10.59765625" style="76" customWidth="1"/>
    <col min="5399" max="5636" width="9" style="76"/>
    <col min="5637" max="5637" width="2.09765625" style="76" customWidth="1"/>
    <col min="5638" max="5638" width="2.59765625" style="76" customWidth="1"/>
    <col min="5639" max="5639" width="28" style="76" customWidth="1"/>
    <col min="5640" max="5652" width="12.59765625" style="76" customWidth="1"/>
    <col min="5653" max="5654" width="10.59765625" style="76" customWidth="1"/>
    <col min="5655" max="5892" width="9" style="76"/>
    <col min="5893" max="5893" width="2.09765625" style="76" customWidth="1"/>
    <col min="5894" max="5894" width="2.59765625" style="76" customWidth="1"/>
    <col min="5895" max="5895" width="28" style="76" customWidth="1"/>
    <col min="5896" max="5908" width="12.59765625" style="76" customWidth="1"/>
    <col min="5909" max="5910" width="10.59765625" style="76" customWidth="1"/>
    <col min="5911" max="6148" width="9" style="76"/>
    <col min="6149" max="6149" width="2.09765625" style="76" customWidth="1"/>
    <col min="6150" max="6150" width="2.59765625" style="76" customWidth="1"/>
    <col min="6151" max="6151" width="28" style="76" customWidth="1"/>
    <col min="6152" max="6164" width="12.59765625" style="76" customWidth="1"/>
    <col min="6165" max="6166" width="10.59765625" style="76" customWidth="1"/>
    <col min="6167" max="6404" width="9" style="76"/>
    <col min="6405" max="6405" width="2.09765625" style="76" customWidth="1"/>
    <col min="6406" max="6406" width="2.59765625" style="76" customWidth="1"/>
    <col min="6407" max="6407" width="28" style="76" customWidth="1"/>
    <col min="6408" max="6420" width="12.59765625" style="76" customWidth="1"/>
    <col min="6421" max="6422" width="10.59765625" style="76" customWidth="1"/>
    <col min="6423" max="6660" width="9" style="76"/>
    <col min="6661" max="6661" width="2.09765625" style="76" customWidth="1"/>
    <col min="6662" max="6662" width="2.59765625" style="76" customWidth="1"/>
    <col min="6663" max="6663" width="28" style="76" customWidth="1"/>
    <col min="6664" max="6676" width="12.59765625" style="76" customWidth="1"/>
    <col min="6677" max="6678" width="10.59765625" style="76" customWidth="1"/>
    <col min="6679" max="6916" width="9" style="76"/>
    <col min="6917" max="6917" width="2.09765625" style="76" customWidth="1"/>
    <col min="6918" max="6918" width="2.59765625" style="76" customWidth="1"/>
    <col min="6919" max="6919" width="28" style="76" customWidth="1"/>
    <col min="6920" max="6932" width="12.59765625" style="76" customWidth="1"/>
    <col min="6933" max="6934" width="10.59765625" style="76" customWidth="1"/>
    <col min="6935" max="7172" width="9" style="76"/>
    <col min="7173" max="7173" width="2.09765625" style="76" customWidth="1"/>
    <col min="7174" max="7174" width="2.59765625" style="76" customWidth="1"/>
    <col min="7175" max="7175" width="28" style="76" customWidth="1"/>
    <col min="7176" max="7188" width="12.59765625" style="76" customWidth="1"/>
    <col min="7189" max="7190" width="10.59765625" style="76" customWidth="1"/>
    <col min="7191" max="7428" width="9" style="76"/>
    <col min="7429" max="7429" width="2.09765625" style="76" customWidth="1"/>
    <col min="7430" max="7430" width="2.59765625" style="76" customWidth="1"/>
    <col min="7431" max="7431" width="28" style="76" customWidth="1"/>
    <col min="7432" max="7444" width="12.59765625" style="76" customWidth="1"/>
    <col min="7445" max="7446" width="10.59765625" style="76" customWidth="1"/>
    <col min="7447" max="7684" width="9" style="76"/>
    <col min="7685" max="7685" width="2.09765625" style="76" customWidth="1"/>
    <col min="7686" max="7686" width="2.59765625" style="76" customWidth="1"/>
    <col min="7687" max="7687" width="28" style="76" customWidth="1"/>
    <col min="7688" max="7700" width="12.59765625" style="76" customWidth="1"/>
    <col min="7701" max="7702" width="10.59765625" style="76" customWidth="1"/>
    <col min="7703" max="7940" width="9" style="76"/>
    <col min="7941" max="7941" width="2.09765625" style="76" customWidth="1"/>
    <col min="7942" max="7942" width="2.59765625" style="76" customWidth="1"/>
    <col min="7943" max="7943" width="28" style="76" customWidth="1"/>
    <col min="7944" max="7956" width="12.59765625" style="76" customWidth="1"/>
    <col min="7957" max="7958" width="10.59765625" style="76" customWidth="1"/>
    <col min="7959" max="8196" width="9" style="76"/>
    <col min="8197" max="8197" width="2.09765625" style="76" customWidth="1"/>
    <col min="8198" max="8198" width="2.59765625" style="76" customWidth="1"/>
    <col min="8199" max="8199" width="28" style="76" customWidth="1"/>
    <col min="8200" max="8212" width="12.59765625" style="76" customWidth="1"/>
    <col min="8213" max="8214" width="10.59765625" style="76" customWidth="1"/>
    <col min="8215" max="8452" width="9" style="76"/>
    <col min="8453" max="8453" width="2.09765625" style="76" customWidth="1"/>
    <col min="8454" max="8454" width="2.59765625" style="76" customWidth="1"/>
    <col min="8455" max="8455" width="28" style="76" customWidth="1"/>
    <col min="8456" max="8468" width="12.59765625" style="76" customWidth="1"/>
    <col min="8469" max="8470" width="10.59765625" style="76" customWidth="1"/>
    <col min="8471" max="8708" width="9" style="76"/>
    <col min="8709" max="8709" width="2.09765625" style="76" customWidth="1"/>
    <col min="8710" max="8710" width="2.59765625" style="76" customWidth="1"/>
    <col min="8711" max="8711" width="28" style="76" customWidth="1"/>
    <col min="8712" max="8724" width="12.59765625" style="76" customWidth="1"/>
    <col min="8725" max="8726" width="10.59765625" style="76" customWidth="1"/>
    <col min="8727" max="8964" width="9" style="76"/>
    <col min="8965" max="8965" width="2.09765625" style="76" customWidth="1"/>
    <col min="8966" max="8966" width="2.59765625" style="76" customWidth="1"/>
    <col min="8967" max="8967" width="28" style="76" customWidth="1"/>
    <col min="8968" max="8980" width="12.59765625" style="76" customWidth="1"/>
    <col min="8981" max="8982" width="10.59765625" style="76" customWidth="1"/>
    <col min="8983" max="9220" width="9" style="76"/>
    <col min="9221" max="9221" width="2.09765625" style="76" customWidth="1"/>
    <col min="9222" max="9222" width="2.59765625" style="76" customWidth="1"/>
    <col min="9223" max="9223" width="28" style="76" customWidth="1"/>
    <col min="9224" max="9236" width="12.59765625" style="76" customWidth="1"/>
    <col min="9237" max="9238" width="10.59765625" style="76" customWidth="1"/>
    <col min="9239" max="9476" width="9" style="76"/>
    <col min="9477" max="9477" width="2.09765625" style="76" customWidth="1"/>
    <col min="9478" max="9478" width="2.59765625" style="76" customWidth="1"/>
    <col min="9479" max="9479" width="28" style="76" customWidth="1"/>
    <col min="9480" max="9492" width="12.59765625" style="76" customWidth="1"/>
    <col min="9493" max="9494" width="10.59765625" style="76" customWidth="1"/>
    <col min="9495" max="9732" width="9" style="76"/>
    <col min="9733" max="9733" width="2.09765625" style="76" customWidth="1"/>
    <col min="9734" max="9734" width="2.59765625" style="76" customWidth="1"/>
    <col min="9735" max="9735" width="28" style="76" customWidth="1"/>
    <col min="9736" max="9748" width="12.59765625" style="76" customWidth="1"/>
    <col min="9749" max="9750" width="10.59765625" style="76" customWidth="1"/>
    <col min="9751" max="9988" width="9" style="76"/>
    <col min="9989" max="9989" width="2.09765625" style="76" customWidth="1"/>
    <col min="9990" max="9990" width="2.59765625" style="76" customWidth="1"/>
    <col min="9991" max="9991" width="28" style="76" customWidth="1"/>
    <col min="9992" max="10004" width="12.59765625" style="76" customWidth="1"/>
    <col min="10005" max="10006" width="10.59765625" style="76" customWidth="1"/>
    <col min="10007" max="10244" width="9" style="76"/>
    <col min="10245" max="10245" width="2.09765625" style="76" customWidth="1"/>
    <col min="10246" max="10246" width="2.59765625" style="76" customWidth="1"/>
    <col min="10247" max="10247" width="28" style="76" customWidth="1"/>
    <col min="10248" max="10260" width="12.59765625" style="76" customWidth="1"/>
    <col min="10261" max="10262" width="10.59765625" style="76" customWidth="1"/>
    <col min="10263" max="10500" width="9" style="76"/>
    <col min="10501" max="10501" width="2.09765625" style="76" customWidth="1"/>
    <col min="10502" max="10502" width="2.59765625" style="76" customWidth="1"/>
    <col min="10503" max="10503" width="28" style="76" customWidth="1"/>
    <col min="10504" max="10516" width="12.59765625" style="76" customWidth="1"/>
    <col min="10517" max="10518" width="10.59765625" style="76" customWidth="1"/>
    <col min="10519" max="10756" width="9" style="76"/>
    <col min="10757" max="10757" width="2.09765625" style="76" customWidth="1"/>
    <col min="10758" max="10758" width="2.59765625" style="76" customWidth="1"/>
    <col min="10759" max="10759" width="28" style="76" customWidth="1"/>
    <col min="10760" max="10772" width="12.59765625" style="76" customWidth="1"/>
    <col min="10773" max="10774" width="10.59765625" style="76" customWidth="1"/>
    <col min="10775" max="11012" width="9" style="76"/>
    <col min="11013" max="11013" width="2.09765625" style="76" customWidth="1"/>
    <col min="11014" max="11014" width="2.59765625" style="76" customWidth="1"/>
    <col min="11015" max="11015" width="28" style="76" customWidth="1"/>
    <col min="11016" max="11028" width="12.59765625" style="76" customWidth="1"/>
    <col min="11029" max="11030" width="10.59765625" style="76" customWidth="1"/>
    <col min="11031" max="11268" width="9" style="76"/>
    <col min="11269" max="11269" width="2.09765625" style="76" customWidth="1"/>
    <col min="11270" max="11270" width="2.59765625" style="76" customWidth="1"/>
    <col min="11271" max="11271" width="28" style="76" customWidth="1"/>
    <col min="11272" max="11284" width="12.59765625" style="76" customWidth="1"/>
    <col min="11285" max="11286" width="10.59765625" style="76" customWidth="1"/>
    <col min="11287" max="11524" width="9" style="76"/>
    <col min="11525" max="11525" width="2.09765625" style="76" customWidth="1"/>
    <col min="11526" max="11526" width="2.59765625" style="76" customWidth="1"/>
    <col min="11527" max="11527" width="28" style="76" customWidth="1"/>
    <col min="11528" max="11540" width="12.59765625" style="76" customWidth="1"/>
    <col min="11541" max="11542" width="10.59765625" style="76" customWidth="1"/>
    <col min="11543" max="11780" width="9" style="76"/>
    <col min="11781" max="11781" width="2.09765625" style="76" customWidth="1"/>
    <col min="11782" max="11782" width="2.59765625" style="76" customWidth="1"/>
    <col min="11783" max="11783" width="28" style="76" customWidth="1"/>
    <col min="11784" max="11796" width="12.59765625" style="76" customWidth="1"/>
    <col min="11797" max="11798" width="10.59765625" style="76" customWidth="1"/>
    <col min="11799" max="12036" width="9" style="76"/>
    <col min="12037" max="12037" width="2.09765625" style="76" customWidth="1"/>
    <col min="12038" max="12038" width="2.59765625" style="76" customWidth="1"/>
    <col min="12039" max="12039" width="28" style="76" customWidth="1"/>
    <col min="12040" max="12052" width="12.59765625" style="76" customWidth="1"/>
    <col min="12053" max="12054" width="10.59765625" style="76" customWidth="1"/>
    <col min="12055" max="12292" width="9" style="76"/>
    <col min="12293" max="12293" width="2.09765625" style="76" customWidth="1"/>
    <col min="12294" max="12294" width="2.59765625" style="76" customWidth="1"/>
    <col min="12295" max="12295" width="28" style="76" customWidth="1"/>
    <col min="12296" max="12308" width="12.59765625" style="76" customWidth="1"/>
    <col min="12309" max="12310" width="10.59765625" style="76" customWidth="1"/>
    <col min="12311" max="12548" width="9" style="76"/>
    <col min="12549" max="12549" width="2.09765625" style="76" customWidth="1"/>
    <col min="12550" max="12550" width="2.59765625" style="76" customWidth="1"/>
    <col min="12551" max="12551" width="28" style="76" customWidth="1"/>
    <col min="12552" max="12564" width="12.59765625" style="76" customWidth="1"/>
    <col min="12565" max="12566" width="10.59765625" style="76" customWidth="1"/>
    <col min="12567" max="12804" width="9" style="76"/>
    <col min="12805" max="12805" width="2.09765625" style="76" customWidth="1"/>
    <col min="12806" max="12806" width="2.59765625" style="76" customWidth="1"/>
    <col min="12807" max="12807" width="28" style="76" customWidth="1"/>
    <col min="12808" max="12820" width="12.59765625" style="76" customWidth="1"/>
    <col min="12821" max="12822" width="10.59765625" style="76" customWidth="1"/>
    <col min="12823" max="13060" width="9" style="76"/>
    <col min="13061" max="13061" width="2.09765625" style="76" customWidth="1"/>
    <col min="13062" max="13062" width="2.59765625" style="76" customWidth="1"/>
    <col min="13063" max="13063" width="28" style="76" customWidth="1"/>
    <col min="13064" max="13076" width="12.59765625" style="76" customWidth="1"/>
    <col min="13077" max="13078" width="10.59765625" style="76" customWidth="1"/>
    <col min="13079" max="13316" width="9" style="76"/>
    <col min="13317" max="13317" width="2.09765625" style="76" customWidth="1"/>
    <col min="13318" max="13318" width="2.59765625" style="76" customWidth="1"/>
    <col min="13319" max="13319" width="28" style="76" customWidth="1"/>
    <col min="13320" max="13332" width="12.59765625" style="76" customWidth="1"/>
    <col min="13333" max="13334" width="10.59765625" style="76" customWidth="1"/>
    <col min="13335" max="13572" width="9" style="76"/>
    <col min="13573" max="13573" width="2.09765625" style="76" customWidth="1"/>
    <col min="13574" max="13574" width="2.59765625" style="76" customWidth="1"/>
    <col min="13575" max="13575" width="28" style="76" customWidth="1"/>
    <col min="13576" max="13588" width="12.59765625" style="76" customWidth="1"/>
    <col min="13589" max="13590" width="10.59765625" style="76" customWidth="1"/>
    <col min="13591" max="13828" width="9" style="76"/>
    <col min="13829" max="13829" width="2.09765625" style="76" customWidth="1"/>
    <col min="13830" max="13830" width="2.59765625" style="76" customWidth="1"/>
    <col min="13831" max="13831" width="28" style="76" customWidth="1"/>
    <col min="13832" max="13844" width="12.59765625" style="76" customWidth="1"/>
    <col min="13845" max="13846" width="10.59765625" style="76" customWidth="1"/>
    <col min="13847" max="14084" width="9" style="76"/>
    <col min="14085" max="14085" width="2.09765625" style="76" customWidth="1"/>
    <col min="14086" max="14086" width="2.59765625" style="76" customWidth="1"/>
    <col min="14087" max="14087" width="28" style="76" customWidth="1"/>
    <col min="14088" max="14100" width="12.59765625" style="76" customWidth="1"/>
    <col min="14101" max="14102" width="10.59765625" style="76" customWidth="1"/>
    <col min="14103" max="14340" width="9" style="76"/>
    <col min="14341" max="14341" width="2.09765625" style="76" customWidth="1"/>
    <col min="14342" max="14342" width="2.59765625" style="76" customWidth="1"/>
    <col min="14343" max="14343" width="28" style="76" customWidth="1"/>
    <col min="14344" max="14356" width="12.59765625" style="76" customWidth="1"/>
    <col min="14357" max="14358" width="10.59765625" style="76" customWidth="1"/>
    <col min="14359" max="14596" width="9" style="76"/>
    <col min="14597" max="14597" width="2.09765625" style="76" customWidth="1"/>
    <col min="14598" max="14598" width="2.59765625" style="76" customWidth="1"/>
    <col min="14599" max="14599" width="28" style="76" customWidth="1"/>
    <col min="14600" max="14612" width="12.59765625" style="76" customWidth="1"/>
    <col min="14613" max="14614" width="10.59765625" style="76" customWidth="1"/>
    <col min="14615" max="14852" width="9" style="76"/>
    <col min="14853" max="14853" width="2.09765625" style="76" customWidth="1"/>
    <col min="14854" max="14854" width="2.59765625" style="76" customWidth="1"/>
    <col min="14855" max="14855" width="28" style="76" customWidth="1"/>
    <col min="14856" max="14868" width="12.59765625" style="76" customWidth="1"/>
    <col min="14869" max="14870" width="10.59765625" style="76" customWidth="1"/>
    <col min="14871" max="15108" width="9" style="76"/>
    <col min="15109" max="15109" width="2.09765625" style="76" customWidth="1"/>
    <col min="15110" max="15110" width="2.59765625" style="76" customWidth="1"/>
    <col min="15111" max="15111" width="28" style="76" customWidth="1"/>
    <col min="15112" max="15124" width="12.59765625" style="76" customWidth="1"/>
    <col min="15125" max="15126" width="10.59765625" style="76" customWidth="1"/>
    <col min="15127" max="15364" width="9" style="76"/>
    <col min="15365" max="15365" width="2.09765625" style="76" customWidth="1"/>
    <col min="15366" max="15366" width="2.59765625" style="76" customWidth="1"/>
    <col min="15367" max="15367" width="28" style="76" customWidth="1"/>
    <col min="15368" max="15380" width="12.59765625" style="76" customWidth="1"/>
    <col min="15381" max="15382" width="10.59765625" style="76" customWidth="1"/>
    <col min="15383" max="15620" width="9" style="76"/>
    <col min="15621" max="15621" width="2.09765625" style="76" customWidth="1"/>
    <col min="15622" max="15622" width="2.59765625" style="76" customWidth="1"/>
    <col min="15623" max="15623" width="28" style="76" customWidth="1"/>
    <col min="15624" max="15636" width="12.59765625" style="76" customWidth="1"/>
    <col min="15637" max="15638" width="10.59765625" style="76" customWidth="1"/>
    <col min="15639" max="15876" width="9" style="76"/>
    <col min="15877" max="15877" width="2.09765625" style="76" customWidth="1"/>
    <col min="15878" max="15878" width="2.59765625" style="76" customWidth="1"/>
    <col min="15879" max="15879" width="28" style="76" customWidth="1"/>
    <col min="15880" max="15892" width="12.59765625" style="76" customWidth="1"/>
    <col min="15893" max="15894" width="10.59765625" style="76" customWidth="1"/>
    <col min="15895" max="16132" width="9" style="76"/>
    <col min="16133" max="16133" width="2.09765625" style="76" customWidth="1"/>
    <col min="16134" max="16134" width="2.59765625" style="76" customWidth="1"/>
    <col min="16135" max="16135" width="28" style="76" customWidth="1"/>
    <col min="16136" max="16148" width="12.59765625" style="76" customWidth="1"/>
    <col min="16149" max="16150" width="10.59765625" style="76" customWidth="1"/>
    <col min="16151" max="16379" width="9" style="76"/>
    <col min="16380" max="16384" width="8.69921875" style="76" customWidth="1"/>
  </cols>
  <sheetData>
    <row r="1" spans="2:23" s="174" customFormat="1" ht="13.2">
      <c r="J1" s="254"/>
      <c r="S1" s="38" t="s">
        <v>440</v>
      </c>
    </row>
    <row r="2" spans="2:23" s="75" customFormat="1" ht="18" customHeight="1">
      <c r="B2" s="75" t="s">
        <v>269</v>
      </c>
    </row>
    <row r="3" spans="2:23" ht="15" customHeight="1">
      <c r="B3" s="255"/>
    </row>
    <row r="4" spans="2:23" s="174" customFormat="1" ht="16.5" customHeight="1" thickBot="1">
      <c r="B4" s="174" t="s">
        <v>270</v>
      </c>
      <c r="T4" s="76"/>
      <c r="U4" s="76"/>
      <c r="V4" s="76"/>
      <c r="W4" s="76"/>
    </row>
    <row r="5" spans="2:23" ht="83.25" customHeight="1" thickBot="1">
      <c r="B5" s="381" t="s">
        <v>441</v>
      </c>
      <c r="C5" s="382"/>
      <c r="D5" s="382"/>
      <c r="E5" s="382"/>
      <c r="F5" s="382"/>
      <c r="G5" s="382"/>
      <c r="H5" s="382"/>
      <c r="I5" s="382"/>
      <c r="J5" s="382"/>
      <c r="K5" s="382"/>
      <c r="L5" s="382"/>
      <c r="M5" s="382"/>
      <c r="N5" s="382"/>
      <c r="O5" s="382"/>
      <c r="P5" s="382"/>
      <c r="Q5" s="382"/>
      <c r="R5" s="382"/>
      <c r="S5" s="383"/>
    </row>
    <row r="6" spans="2:23" ht="22.5" customHeight="1">
      <c r="B6" s="255"/>
    </row>
    <row r="7" spans="2:23" s="77" customFormat="1" ht="16.5" customHeight="1">
      <c r="B7" s="174" t="s">
        <v>271</v>
      </c>
      <c r="R7" s="256" t="s">
        <v>60</v>
      </c>
    </row>
    <row r="8" spans="2:23" s="174" customFormat="1" ht="26.25" customHeight="1">
      <c r="B8" s="257"/>
      <c r="C8" s="258" t="s">
        <v>272</v>
      </c>
      <c r="D8" s="259" t="s">
        <v>273</v>
      </c>
      <c r="E8" s="259" t="s">
        <v>300</v>
      </c>
      <c r="F8" s="259" t="s">
        <v>274</v>
      </c>
      <c r="G8" s="259" t="s">
        <v>301</v>
      </c>
      <c r="H8" s="259" t="s">
        <v>275</v>
      </c>
      <c r="I8" s="259" t="s">
        <v>302</v>
      </c>
      <c r="J8" s="259" t="s">
        <v>276</v>
      </c>
      <c r="K8" s="259" t="s">
        <v>303</v>
      </c>
      <c r="L8" s="259" t="s">
        <v>304</v>
      </c>
      <c r="M8" s="259" t="s">
        <v>277</v>
      </c>
      <c r="N8" s="259" t="s">
        <v>278</v>
      </c>
      <c r="O8" s="259" t="s">
        <v>305</v>
      </c>
      <c r="P8" s="259" t="s">
        <v>282</v>
      </c>
      <c r="Q8" s="259" t="s">
        <v>306</v>
      </c>
      <c r="R8" s="259" t="s">
        <v>307</v>
      </c>
    </row>
    <row r="9" spans="2:23" s="174" customFormat="1" ht="26.25" customHeight="1" thickBot="1">
      <c r="B9" s="260"/>
      <c r="C9" s="261" t="s">
        <v>279</v>
      </c>
      <c r="D9" s="262" t="s">
        <v>281</v>
      </c>
      <c r="E9" s="263" t="s">
        <v>280</v>
      </c>
      <c r="F9" s="263" t="s">
        <v>281</v>
      </c>
      <c r="G9" s="263" t="s">
        <v>280</v>
      </c>
      <c r="H9" s="263" t="s">
        <v>281</v>
      </c>
      <c r="I9" s="263" t="s">
        <v>280</v>
      </c>
      <c r="J9" s="263" t="s">
        <v>281</v>
      </c>
      <c r="K9" s="263" t="s">
        <v>280</v>
      </c>
      <c r="L9" s="263" t="s">
        <v>281</v>
      </c>
      <c r="M9" s="263" t="s">
        <v>280</v>
      </c>
      <c r="N9" s="263" t="s">
        <v>281</v>
      </c>
      <c r="O9" s="263" t="s">
        <v>280</v>
      </c>
      <c r="P9" s="263" t="s">
        <v>281</v>
      </c>
      <c r="Q9" s="263" t="s">
        <v>280</v>
      </c>
      <c r="R9" s="263" t="s">
        <v>281</v>
      </c>
    </row>
    <row r="10" spans="2:23" s="174" customFormat="1" ht="26.25" customHeight="1">
      <c r="B10" s="264" t="s">
        <v>232</v>
      </c>
      <c r="C10" s="265"/>
      <c r="D10" s="266"/>
      <c r="E10" s="266"/>
      <c r="F10" s="266"/>
      <c r="G10" s="266"/>
      <c r="H10" s="266"/>
      <c r="I10" s="267"/>
      <c r="J10" s="267"/>
      <c r="K10" s="267"/>
      <c r="L10" s="267"/>
      <c r="M10" s="267"/>
      <c r="N10" s="267"/>
      <c r="O10" s="267"/>
      <c r="P10" s="267"/>
      <c r="Q10" s="267"/>
      <c r="R10" s="267"/>
    </row>
    <row r="11" spans="2:23" s="174" customFormat="1" ht="26.25" customHeight="1">
      <c r="B11" s="268" t="s">
        <v>233</v>
      </c>
      <c r="C11" s="269"/>
      <c r="D11" s="197">
        <f>SUM(D12:D14)</f>
        <v>0</v>
      </c>
      <c r="E11" s="270">
        <f>SUM(E12:E14)</f>
        <v>0</v>
      </c>
      <c r="F11" s="270">
        <f>SUM(F12:F14)</f>
        <v>0</v>
      </c>
      <c r="G11" s="270">
        <f t="shared" ref="G11:R11" si="0">SUM(G12:G14)</f>
        <v>0</v>
      </c>
      <c r="H11" s="270">
        <f t="shared" si="0"/>
        <v>0</v>
      </c>
      <c r="I11" s="270">
        <f>SUM(I12:I14)</f>
        <v>0</v>
      </c>
      <c r="J11" s="270">
        <f>SUM(J12:J14)</f>
        <v>0</v>
      </c>
      <c r="K11" s="270">
        <f>SUM(K12:K14)</f>
        <v>0</v>
      </c>
      <c r="L11" s="270">
        <f t="shared" si="0"/>
        <v>0</v>
      </c>
      <c r="M11" s="270">
        <f t="shared" si="0"/>
        <v>0</v>
      </c>
      <c r="N11" s="270">
        <f t="shared" si="0"/>
        <v>0</v>
      </c>
      <c r="O11" s="270">
        <f t="shared" si="0"/>
        <v>0</v>
      </c>
      <c r="P11" s="270">
        <f t="shared" si="0"/>
        <v>0</v>
      </c>
      <c r="Q11" s="270">
        <f t="shared" si="0"/>
        <v>0</v>
      </c>
      <c r="R11" s="270">
        <f t="shared" si="0"/>
        <v>0</v>
      </c>
    </row>
    <row r="12" spans="2:23" s="174" customFormat="1" ht="26.25" customHeight="1">
      <c r="B12" s="271"/>
      <c r="C12" s="300" t="s">
        <v>449</v>
      </c>
      <c r="D12" s="321"/>
      <c r="E12" s="272"/>
      <c r="F12" s="272"/>
      <c r="G12" s="272"/>
      <c r="H12" s="272"/>
      <c r="I12" s="272"/>
      <c r="J12" s="272"/>
      <c r="K12" s="272"/>
      <c r="L12" s="272"/>
      <c r="M12" s="272"/>
      <c r="N12" s="272"/>
      <c r="O12" s="272"/>
      <c r="P12" s="272"/>
      <c r="Q12" s="272"/>
      <c r="R12" s="272"/>
    </row>
    <row r="13" spans="2:23" s="174" customFormat="1" ht="26.25" customHeight="1">
      <c r="B13" s="271"/>
      <c r="C13" s="301" t="s">
        <v>450</v>
      </c>
      <c r="D13" s="273"/>
      <c r="E13" s="322"/>
      <c r="F13" s="322"/>
      <c r="G13" s="272"/>
      <c r="H13" s="272"/>
      <c r="I13" s="272"/>
      <c r="J13" s="272"/>
      <c r="K13" s="272"/>
      <c r="L13" s="272"/>
      <c r="M13" s="272"/>
      <c r="N13" s="272"/>
      <c r="O13" s="272"/>
      <c r="P13" s="272"/>
      <c r="Q13" s="272"/>
      <c r="R13" s="272"/>
    </row>
    <row r="14" spans="2:23" s="174" customFormat="1" ht="26.25" customHeight="1" thickBot="1">
      <c r="B14" s="274"/>
      <c r="C14" s="302" t="s">
        <v>451</v>
      </c>
      <c r="D14" s="275"/>
      <c r="E14" s="276"/>
      <c r="F14" s="276"/>
      <c r="G14" s="323"/>
      <c r="H14" s="277"/>
      <c r="I14" s="278"/>
      <c r="J14" s="277"/>
      <c r="K14" s="278"/>
      <c r="L14" s="277"/>
      <c r="M14" s="277"/>
      <c r="N14" s="277"/>
      <c r="O14" s="277"/>
      <c r="P14" s="277"/>
      <c r="Q14" s="277"/>
      <c r="R14" s="277"/>
    </row>
    <row r="15" spans="2:23" s="174" customFormat="1" ht="26.25" customHeight="1" thickTop="1">
      <c r="B15" s="384" t="s">
        <v>181</v>
      </c>
      <c r="C15" s="385"/>
      <c r="D15" s="208">
        <f t="shared" ref="D15:E15" si="1">SUM(D10:D11)</f>
        <v>0</v>
      </c>
      <c r="E15" s="279">
        <f t="shared" si="1"/>
        <v>0</v>
      </c>
      <c r="F15" s="280">
        <f>SUM(F10:F11)</f>
        <v>0</v>
      </c>
      <c r="G15" s="279">
        <f>SUM(G10:G11)</f>
        <v>0</v>
      </c>
      <c r="H15" s="280">
        <f>SUM(H10:H11)</f>
        <v>0</v>
      </c>
      <c r="I15" s="279">
        <f>SUM(I10:I11)</f>
        <v>0</v>
      </c>
      <c r="J15" s="280">
        <f>SUM(J10:J11)</f>
        <v>0</v>
      </c>
      <c r="K15" s="279">
        <f t="shared" ref="K15:R15" si="2">SUM(K10:K11)</f>
        <v>0</v>
      </c>
      <c r="L15" s="280">
        <f t="shared" si="2"/>
        <v>0</v>
      </c>
      <c r="M15" s="279">
        <f t="shared" si="2"/>
        <v>0</v>
      </c>
      <c r="N15" s="279">
        <f t="shared" si="2"/>
        <v>0</v>
      </c>
      <c r="O15" s="279">
        <f t="shared" si="2"/>
        <v>0</v>
      </c>
      <c r="P15" s="279">
        <f t="shared" si="2"/>
        <v>0</v>
      </c>
      <c r="Q15" s="279">
        <f t="shared" si="2"/>
        <v>0</v>
      </c>
      <c r="R15" s="279">
        <f t="shared" si="2"/>
        <v>0</v>
      </c>
    </row>
    <row r="16" spans="2:23" s="174" customFormat="1" ht="26.25" customHeight="1"/>
    <row r="17" spans="2:19" s="174" customFormat="1" ht="16.5" customHeight="1">
      <c r="R17" s="256" t="s">
        <v>60</v>
      </c>
    </row>
    <row r="18" spans="2:19" s="174" customFormat="1" ht="26.25" customHeight="1">
      <c r="B18" s="257"/>
      <c r="C18" s="258" t="s">
        <v>272</v>
      </c>
      <c r="D18" s="259" t="s">
        <v>308</v>
      </c>
      <c r="E18" s="259" t="s">
        <v>309</v>
      </c>
      <c r="F18" s="259" t="s">
        <v>309</v>
      </c>
      <c r="G18" s="259" t="s">
        <v>310</v>
      </c>
      <c r="H18" s="259" t="str">
        <f>G18</f>
        <v>令和19年</v>
      </c>
      <c r="I18" s="259" t="s">
        <v>311</v>
      </c>
      <c r="J18" s="259" t="str">
        <f>I18</f>
        <v>令和20年</v>
      </c>
      <c r="K18" s="259" t="s">
        <v>312</v>
      </c>
      <c r="L18" s="259" t="str">
        <f>K18</f>
        <v>令和21年</v>
      </c>
      <c r="M18" s="259" t="s">
        <v>313</v>
      </c>
      <c r="N18" s="259" t="str">
        <f>M18</f>
        <v>令和22年</v>
      </c>
      <c r="O18" s="259" t="s">
        <v>314</v>
      </c>
      <c r="P18" s="259" t="str">
        <f>O18</f>
        <v>令和23年</v>
      </c>
      <c r="Q18" s="259" t="s">
        <v>315</v>
      </c>
      <c r="R18" s="281"/>
    </row>
    <row r="19" spans="2:19" s="174" customFormat="1" ht="26.25" customHeight="1" thickBot="1">
      <c r="B19" s="260"/>
      <c r="C19" s="261" t="s">
        <v>279</v>
      </c>
      <c r="D19" s="262" t="s">
        <v>280</v>
      </c>
      <c r="E19" s="263" t="s">
        <v>281</v>
      </c>
      <c r="F19" s="263" t="s">
        <v>280</v>
      </c>
      <c r="G19" s="263" t="s">
        <v>281</v>
      </c>
      <c r="H19" s="263" t="s">
        <v>280</v>
      </c>
      <c r="I19" s="263" t="s">
        <v>281</v>
      </c>
      <c r="J19" s="263" t="s">
        <v>280</v>
      </c>
      <c r="K19" s="263" t="s">
        <v>281</v>
      </c>
      <c r="L19" s="263" t="s">
        <v>280</v>
      </c>
      <c r="M19" s="263" t="s">
        <v>281</v>
      </c>
      <c r="N19" s="263" t="s">
        <v>280</v>
      </c>
      <c r="O19" s="263" t="s">
        <v>281</v>
      </c>
      <c r="P19" s="263" t="s">
        <v>280</v>
      </c>
      <c r="Q19" s="263" t="s">
        <v>281</v>
      </c>
      <c r="R19" s="282" t="s">
        <v>181</v>
      </c>
    </row>
    <row r="20" spans="2:19" s="174" customFormat="1" ht="26.25" customHeight="1">
      <c r="B20" s="264" t="s">
        <v>232</v>
      </c>
      <c r="C20" s="265"/>
      <c r="D20" s="283"/>
      <c r="E20" s="267"/>
      <c r="F20" s="267"/>
      <c r="G20" s="267"/>
      <c r="H20" s="267"/>
      <c r="I20" s="267"/>
      <c r="J20" s="267"/>
      <c r="K20" s="267"/>
      <c r="L20" s="267"/>
      <c r="M20" s="267"/>
      <c r="N20" s="267"/>
      <c r="O20" s="267"/>
      <c r="P20" s="267"/>
      <c r="Q20" s="267"/>
      <c r="R20" s="208">
        <f t="shared" ref="R20:R25" si="3">SUM(D10:R10)+SUM(D20:Q20)</f>
        <v>0</v>
      </c>
    </row>
    <row r="21" spans="2:19" s="174" customFormat="1" ht="26.25" customHeight="1">
      <c r="B21" s="268" t="s">
        <v>233</v>
      </c>
      <c r="C21" s="269"/>
      <c r="D21" s="197">
        <f>SUM(D22:D24)</f>
        <v>0</v>
      </c>
      <c r="E21" s="270">
        <f t="shared" ref="E21:P21" si="4">SUM(E22:E24)</f>
        <v>0</v>
      </c>
      <c r="F21" s="270">
        <f t="shared" si="4"/>
        <v>0</v>
      </c>
      <c r="G21" s="270">
        <f t="shared" si="4"/>
        <v>0</v>
      </c>
      <c r="H21" s="270">
        <f t="shared" si="4"/>
        <v>0</v>
      </c>
      <c r="I21" s="270">
        <f t="shared" si="4"/>
        <v>0</v>
      </c>
      <c r="J21" s="270">
        <f t="shared" si="4"/>
        <v>0</v>
      </c>
      <c r="K21" s="270">
        <f t="shared" si="4"/>
        <v>0</v>
      </c>
      <c r="L21" s="270">
        <f t="shared" si="4"/>
        <v>0</v>
      </c>
      <c r="M21" s="270">
        <f t="shared" si="4"/>
        <v>0</v>
      </c>
      <c r="N21" s="270">
        <f t="shared" si="4"/>
        <v>0</v>
      </c>
      <c r="O21" s="270">
        <f t="shared" si="4"/>
        <v>0</v>
      </c>
      <c r="P21" s="270">
        <f t="shared" si="4"/>
        <v>0</v>
      </c>
      <c r="Q21" s="270">
        <f>SUM(Q22:Q24)</f>
        <v>0</v>
      </c>
      <c r="R21" s="197">
        <f t="shared" si="3"/>
        <v>0</v>
      </c>
    </row>
    <row r="22" spans="2:19" s="174" customFormat="1" ht="26.25" customHeight="1">
      <c r="B22" s="271"/>
      <c r="C22" s="300" t="s">
        <v>449</v>
      </c>
      <c r="D22" s="284"/>
      <c r="E22" s="272"/>
      <c r="F22" s="272"/>
      <c r="G22" s="272"/>
      <c r="H22" s="272"/>
      <c r="I22" s="272"/>
      <c r="J22" s="272"/>
      <c r="K22" s="272"/>
      <c r="L22" s="272"/>
      <c r="M22" s="272"/>
      <c r="N22" s="272"/>
      <c r="O22" s="272"/>
      <c r="P22" s="272"/>
      <c r="Q22" s="272"/>
      <c r="R22" s="197">
        <f t="shared" si="3"/>
        <v>0</v>
      </c>
    </row>
    <row r="23" spans="2:19" s="174" customFormat="1" ht="26.25" customHeight="1">
      <c r="B23" s="271"/>
      <c r="C23" s="301" t="s">
        <v>450</v>
      </c>
      <c r="D23" s="284"/>
      <c r="E23" s="272"/>
      <c r="F23" s="272"/>
      <c r="G23" s="272"/>
      <c r="H23" s="272"/>
      <c r="I23" s="272"/>
      <c r="J23" s="272"/>
      <c r="K23" s="272"/>
      <c r="L23" s="272"/>
      <c r="M23" s="272"/>
      <c r="N23" s="272"/>
      <c r="O23" s="272"/>
      <c r="P23" s="272"/>
      <c r="Q23" s="272"/>
      <c r="R23" s="197">
        <f t="shared" si="3"/>
        <v>0</v>
      </c>
    </row>
    <row r="24" spans="2:19" s="174" customFormat="1" ht="26.25" customHeight="1" thickBot="1">
      <c r="B24" s="274"/>
      <c r="C24" s="302" t="s">
        <v>451</v>
      </c>
      <c r="D24" s="285"/>
      <c r="E24" s="278"/>
      <c r="F24" s="277"/>
      <c r="G24" s="278"/>
      <c r="H24" s="277"/>
      <c r="I24" s="278"/>
      <c r="J24" s="277"/>
      <c r="K24" s="278"/>
      <c r="L24" s="277"/>
      <c r="M24" s="277"/>
      <c r="N24" s="277"/>
      <c r="O24" s="277"/>
      <c r="P24" s="277"/>
      <c r="Q24" s="277"/>
      <c r="R24" s="286">
        <f t="shared" si="3"/>
        <v>0</v>
      </c>
    </row>
    <row r="25" spans="2:19" s="174" customFormat="1" ht="26.25" customHeight="1" thickTop="1">
      <c r="B25" s="384" t="s">
        <v>181</v>
      </c>
      <c r="C25" s="385"/>
      <c r="D25" s="208">
        <f>SUM(D20:D21)</f>
        <v>0</v>
      </c>
      <c r="E25" s="279">
        <f t="shared" ref="E25:O25" si="5">SUM(E20:E21)</f>
        <v>0</v>
      </c>
      <c r="F25" s="279">
        <f t="shared" si="5"/>
        <v>0</v>
      </c>
      <c r="G25" s="280">
        <f>SUM(G20:G21)</f>
        <v>0</v>
      </c>
      <c r="H25" s="279">
        <f t="shared" si="5"/>
        <v>0</v>
      </c>
      <c r="I25" s="280">
        <f t="shared" si="5"/>
        <v>0</v>
      </c>
      <c r="J25" s="279">
        <f t="shared" si="5"/>
        <v>0</v>
      </c>
      <c r="K25" s="280">
        <f t="shared" si="5"/>
        <v>0</v>
      </c>
      <c r="L25" s="279">
        <f t="shared" si="5"/>
        <v>0</v>
      </c>
      <c r="M25" s="279">
        <f t="shared" si="5"/>
        <v>0</v>
      </c>
      <c r="N25" s="279">
        <f t="shared" si="5"/>
        <v>0</v>
      </c>
      <c r="O25" s="279">
        <f t="shared" si="5"/>
        <v>0</v>
      </c>
      <c r="P25" s="279">
        <f>SUM(P20:P21)</f>
        <v>0</v>
      </c>
      <c r="Q25" s="279">
        <f>SUM(Q20:Q21)</f>
        <v>0</v>
      </c>
      <c r="R25" s="208">
        <f t="shared" si="3"/>
        <v>0</v>
      </c>
    </row>
    <row r="26" spans="2:19" s="77" customFormat="1" ht="18.75" customHeight="1"/>
    <row r="27" spans="2:19" s="77" customFormat="1" ht="18.75" customHeight="1"/>
    <row r="28" spans="2:19" s="174" customFormat="1" ht="16.5" customHeight="1">
      <c r="B28" s="174" t="s">
        <v>283</v>
      </c>
      <c r="S28" s="256" t="s">
        <v>60</v>
      </c>
    </row>
    <row r="29" spans="2:19" s="174" customFormat="1" ht="26.25" customHeight="1" thickBot="1">
      <c r="B29" s="287"/>
      <c r="C29" s="288" t="s">
        <v>284</v>
      </c>
      <c r="D29" s="289" t="s">
        <v>285</v>
      </c>
      <c r="E29" s="290" t="s">
        <v>286</v>
      </c>
      <c r="F29" s="290" t="s">
        <v>287</v>
      </c>
      <c r="G29" s="290" t="s">
        <v>288</v>
      </c>
      <c r="H29" s="290" t="s">
        <v>289</v>
      </c>
      <c r="I29" s="290" t="s">
        <v>290</v>
      </c>
      <c r="J29" s="290" t="s">
        <v>291</v>
      </c>
      <c r="K29" s="290" t="s">
        <v>292</v>
      </c>
      <c r="L29" s="290" t="s">
        <v>293</v>
      </c>
      <c r="M29" s="290" t="s">
        <v>294</v>
      </c>
      <c r="N29" s="290" t="s">
        <v>295</v>
      </c>
      <c r="O29" s="290" t="s">
        <v>296</v>
      </c>
      <c r="P29" s="290" t="s">
        <v>297</v>
      </c>
      <c r="Q29" s="290" t="s">
        <v>298</v>
      </c>
      <c r="R29" s="290" t="s">
        <v>316</v>
      </c>
      <c r="S29" s="289" t="s">
        <v>299</v>
      </c>
    </row>
    <row r="30" spans="2:19" s="174" customFormat="1" ht="26.25" customHeight="1">
      <c r="B30" s="264" t="s">
        <v>232</v>
      </c>
      <c r="C30" s="265"/>
      <c r="D30" s="197">
        <f>SUM(D10)</f>
        <v>0</v>
      </c>
      <c r="E30" s="291">
        <f>SUM(E10:F10)</f>
        <v>0</v>
      </c>
      <c r="F30" s="291">
        <f>SUM(G10:H10)</f>
        <v>0</v>
      </c>
      <c r="G30" s="292"/>
      <c r="H30" s="292"/>
      <c r="I30" s="292"/>
      <c r="J30" s="292"/>
      <c r="K30" s="292"/>
      <c r="L30" s="292"/>
      <c r="M30" s="292"/>
      <c r="N30" s="292"/>
      <c r="O30" s="292"/>
      <c r="P30" s="292"/>
      <c r="Q30" s="292"/>
      <c r="R30" s="292"/>
      <c r="S30" s="208">
        <f>SUM(D30:R30)</f>
        <v>0</v>
      </c>
    </row>
    <row r="31" spans="2:19" s="174" customFormat="1" ht="26.25" customHeight="1">
      <c r="B31" s="268" t="s">
        <v>233</v>
      </c>
      <c r="C31" s="269"/>
      <c r="D31" s="197">
        <f>SUM(D32:D34)</f>
        <v>0</v>
      </c>
      <c r="E31" s="293">
        <f t="shared" ref="E31:R31" si="6">SUM(E32:E34)</f>
        <v>0</v>
      </c>
      <c r="F31" s="293">
        <f t="shared" si="6"/>
        <v>0</v>
      </c>
      <c r="G31" s="293">
        <f t="shared" si="6"/>
        <v>0</v>
      </c>
      <c r="H31" s="293">
        <f t="shared" si="6"/>
        <v>0</v>
      </c>
      <c r="I31" s="293">
        <f t="shared" si="6"/>
        <v>0</v>
      </c>
      <c r="J31" s="293">
        <f t="shared" si="6"/>
        <v>0</v>
      </c>
      <c r="K31" s="293">
        <f t="shared" si="6"/>
        <v>0</v>
      </c>
      <c r="L31" s="293">
        <f t="shared" si="6"/>
        <v>0</v>
      </c>
      <c r="M31" s="293">
        <f t="shared" si="6"/>
        <v>0</v>
      </c>
      <c r="N31" s="293">
        <f t="shared" si="6"/>
        <v>0</v>
      </c>
      <c r="O31" s="293">
        <f t="shared" si="6"/>
        <v>0</v>
      </c>
      <c r="P31" s="293">
        <f t="shared" si="6"/>
        <v>0</v>
      </c>
      <c r="Q31" s="293">
        <f t="shared" si="6"/>
        <v>0</v>
      </c>
      <c r="R31" s="293">
        <f t="shared" si="6"/>
        <v>0</v>
      </c>
      <c r="S31" s="197">
        <f>SUM(D31:R31)</f>
        <v>0</v>
      </c>
    </row>
    <row r="32" spans="2:19" s="174" customFormat="1" ht="26.25" customHeight="1">
      <c r="B32" s="271"/>
      <c r="C32" s="300" t="s">
        <v>449</v>
      </c>
      <c r="D32" s="197">
        <f>SUM(D12)</f>
        <v>0</v>
      </c>
      <c r="E32" s="293">
        <f>SUM(E12:F12)</f>
        <v>0</v>
      </c>
      <c r="F32" s="293">
        <f>SUM(G12:H12)</f>
        <v>0</v>
      </c>
      <c r="G32" s="293">
        <f>SUM(I12:J12)</f>
        <v>0</v>
      </c>
      <c r="H32" s="293">
        <f>SUM(K12:L12)</f>
        <v>0</v>
      </c>
      <c r="I32" s="293">
        <f>SUM(M12:N12)</f>
        <v>0</v>
      </c>
      <c r="J32" s="293">
        <f>SUM(O12:P12)</f>
        <v>0</v>
      </c>
      <c r="K32" s="293">
        <f>SUM(Q12:R12)</f>
        <v>0</v>
      </c>
      <c r="L32" s="293">
        <f>SUM(D22:E22)</f>
        <v>0</v>
      </c>
      <c r="M32" s="293">
        <f>SUM(F22:G22)</f>
        <v>0</v>
      </c>
      <c r="N32" s="293">
        <f>SUM(H22:I22)</f>
        <v>0</v>
      </c>
      <c r="O32" s="293">
        <f>SUM(J22:K22)</f>
        <v>0</v>
      </c>
      <c r="P32" s="293">
        <f>SUM(L22:M22)</f>
        <v>0</v>
      </c>
      <c r="Q32" s="293">
        <f>SUM(N22:O22)</f>
        <v>0</v>
      </c>
      <c r="R32" s="293">
        <f>SUM(P22:Q22)</f>
        <v>0</v>
      </c>
      <c r="S32" s="197">
        <f>SUM(D32:R32)</f>
        <v>0</v>
      </c>
    </row>
    <row r="33" spans="2:19" s="174" customFormat="1" ht="26.25" customHeight="1">
      <c r="B33" s="271"/>
      <c r="C33" s="301" t="s">
        <v>450</v>
      </c>
      <c r="D33" s="273"/>
      <c r="E33" s="293">
        <f t="shared" ref="E33" si="7">SUM(E13:F13)</f>
        <v>0</v>
      </c>
      <c r="F33" s="293">
        <f>SUM(G13:H13)</f>
        <v>0</v>
      </c>
      <c r="G33" s="293">
        <f t="shared" ref="G33:G34" si="8">SUM(I13:J13)</f>
        <v>0</v>
      </c>
      <c r="H33" s="293">
        <f t="shared" ref="H33:H34" si="9">SUM(K13:L13)</f>
        <v>0</v>
      </c>
      <c r="I33" s="293">
        <f t="shared" ref="I33" si="10">SUM(M13:N13)</f>
        <v>0</v>
      </c>
      <c r="J33" s="293">
        <f t="shared" ref="J33:J34" si="11">SUM(O13:P13)</f>
        <v>0</v>
      </c>
      <c r="K33" s="293">
        <f t="shared" ref="K33:K34" si="12">SUM(Q13:R13)</f>
        <v>0</v>
      </c>
      <c r="L33" s="293">
        <f t="shared" ref="L33:L34" si="13">SUM(D23:E23)</f>
        <v>0</v>
      </c>
      <c r="M33" s="293">
        <f t="shared" ref="M33:M34" si="14">SUM(F23:G23)</f>
        <v>0</v>
      </c>
      <c r="N33" s="293">
        <f t="shared" ref="N33:N34" si="15">SUM(H23:I23)</f>
        <v>0</v>
      </c>
      <c r="O33" s="293">
        <f t="shared" ref="O33:O34" si="16">SUM(J23:K23)</f>
        <v>0</v>
      </c>
      <c r="P33" s="293">
        <f t="shared" ref="P33:P34" si="17">SUM(L23:M23)</f>
        <v>0</v>
      </c>
      <c r="Q33" s="293">
        <f t="shared" ref="Q33:Q34" si="18">SUM(N23:O23)</f>
        <v>0</v>
      </c>
      <c r="R33" s="293">
        <f t="shared" ref="R33:R34" si="19">SUM(P23:Q23)</f>
        <v>0</v>
      </c>
      <c r="S33" s="197">
        <f>SUM(D33:R33)</f>
        <v>0</v>
      </c>
    </row>
    <row r="34" spans="2:19" s="174" customFormat="1" ht="26.25" customHeight="1" thickBot="1">
      <c r="B34" s="274"/>
      <c r="C34" s="302" t="s">
        <v>451</v>
      </c>
      <c r="D34" s="275"/>
      <c r="E34" s="276"/>
      <c r="F34" s="294">
        <f>SUM(G14:H14)</f>
        <v>0</v>
      </c>
      <c r="G34" s="295">
        <f t="shared" si="8"/>
        <v>0</v>
      </c>
      <c r="H34" s="294">
        <f t="shared" si="9"/>
        <v>0</v>
      </c>
      <c r="I34" s="295">
        <f>SUM(M14:N14)</f>
        <v>0</v>
      </c>
      <c r="J34" s="294">
        <f t="shared" si="11"/>
        <v>0</v>
      </c>
      <c r="K34" s="295">
        <f t="shared" si="12"/>
        <v>0</v>
      </c>
      <c r="L34" s="294">
        <f t="shared" si="13"/>
        <v>0</v>
      </c>
      <c r="M34" s="294">
        <f t="shared" si="14"/>
        <v>0</v>
      </c>
      <c r="N34" s="294">
        <f t="shared" si="15"/>
        <v>0</v>
      </c>
      <c r="O34" s="294">
        <f t="shared" si="16"/>
        <v>0</v>
      </c>
      <c r="P34" s="294">
        <f t="shared" si="17"/>
        <v>0</v>
      </c>
      <c r="Q34" s="294">
        <f t="shared" si="18"/>
        <v>0</v>
      </c>
      <c r="R34" s="294">
        <f t="shared" si="19"/>
        <v>0</v>
      </c>
      <c r="S34" s="286">
        <f>SUM(D34:R34)</f>
        <v>0</v>
      </c>
    </row>
    <row r="35" spans="2:19" s="174" customFormat="1" ht="26.25" customHeight="1" thickTop="1">
      <c r="B35" s="384" t="s">
        <v>181</v>
      </c>
      <c r="C35" s="385"/>
      <c r="D35" s="208">
        <f>SUM(D30:D31)</f>
        <v>0</v>
      </c>
      <c r="E35" s="280">
        <f t="shared" ref="E35:R35" si="20">SUM(E30:E31)</f>
        <v>0</v>
      </c>
      <c r="F35" s="280">
        <f t="shared" si="20"/>
        <v>0</v>
      </c>
      <c r="G35" s="280">
        <f t="shared" si="20"/>
        <v>0</v>
      </c>
      <c r="H35" s="280">
        <f t="shared" si="20"/>
        <v>0</v>
      </c>
      <c r="I35" s="280">
        <f>SUM(I30:I31)</f>
        <v>0</v>
      </c>
      <c r="J35" s="280">
        <f t="shared" si="20"/>
        <v>0</v>
      </c>
      <c r="K35" s="280">
        <f t="shared" si="20"/>
        <v>0</v>
      </c>
      <c r="L35" s="280">
        <f t="shared" si="20"/>
        <v>0</v>
      </c>
      <c r="M35" s="280">
        <f t="shared" si="20"/>
        <v>0</v>
      </c>
      <c r="N35" s="280">
        <f t="shared" si="20"/>
        <v>0</v>
      </c>
      <c r="O35" s="280">
        <f t="shared" si="20"/>
        <v>0</v>
      </c>
      <c r="P35" s="280">
        <f t="shared" si="20"/>
        <v>0</v>
      </c>
      <c r="Q35" s="280">
        <f t="shared" si="20"/>
        <v>0</v>
      </c>
      <c r="R35" s="280">
        <f t="shared" si="20"/>
        <v>0</v>
      </c>
      <c r="S35" s="208">
        <f>SUM(S30:S31)</f>
        <v>0</v>
      </c>
    </row>
    <row r="36" spans="2:19" s="77" customFormat="1" ht="18.75" customHeight="1"/>
  </sheetData>
  <mergeCells count="4">
    <mergeCell ref="B5:S5"/>
    <mergeCell ref="B15:C15"/>
    <mergeCell ref="B25:C25"/>
    <mergeCell ref="B35:C35"/>
  </mergeCells>
  <phoneticPr fontId="3"/>
  <pageMargins left="0.70866141732283472" right="0.70866141732283472" top="0.74803149606299213" bottom="0.74803149606299213" header="0.31496062992125984" footer="0.31496062992125984"/>
  <pageSetup paperSize="8"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18</vt:i4>
      </vt:variant>
    </vt:vector>
  </HeadingPairs>
  <TitlesOfParts>
    <vt:vector size="29" baseType="lpstr">
      <vt:lpstr>様式1-1</vt:lpstr>
      <vt:lpstr>様式1-3</vt:lpstr>
      <vt:lpstr>様式4-2</vt:lpstr>
      <vt:lpstr>様式4-3-1</vt:lpstr>
      <vt:lpstr>様式4-3-2</vt:lpstr>
      <vt:lpstr>様式4-3-3</vt:lpstr>
      <vt:lpstr>様式4-3-4</vt:lpstr>
      <vt:lpstr>様式5-6</vt:lpstr>
      <vt:lpstr>様式5-7</vt:lpstr>
      <vt:lpstr>様式6-5</vt:lpstr>
      <vt:lpstr>様式8-1</vt:lpstr>
      <vt:lpstr>'様式1-1'!Print_Area</vt:lpstr>
      <vt:lpstr>'様式1-3'!Print_Area</vt:lpstr>
      <vt:lpstr>'様式4-2'!Print_Area</vt:lpstr>
      <vt:lpstr>'様式4-3-1'!Print_Area</vt:lpstr>
      <vt:lpstr>'様式4-3-2'!Print_Area</vt:lpstr>
      <vt:lpstr>'様式4-3-3'!Print_Area</vt:lpstr>
      <vt:lpstr>'様式4-3-4'!Print_Area</vt:lpstr>
      <vt:lpstr>'様式5-6'!Print_Area</vt:lpstr>
      <vt:lpstr>'様式5-7'!Print_Area</vt:lpstr>
      <vt:lpstr>'様式6-5'!Print_Area</vt:lpstr>
      <vt:lpstr>'様式8-1'!Print_Area</vt:lpstr>
      <vt:lpstr>'様式4-2'!Print_Titles</vt:lpstr>
      <vt:lpstr>'様式4-3-1'!Print_Titles</vt:lpstr>
      <vt:lpstr>'様式4-3-2'!Print_Titles</vt:lpstr>
      <vt:lpstr>'様式4-3-3'!Print_Titles</vt:lpstr>
      <vt:lpstr>'様式4-3-4'!Print_Titles</vt:lpstr>
      <vt:lpstr>'様式6-5'!Print_Titles</vt:lpstr>
      <vt:lpstr>'様式8-1'!Print_Titles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2026-09-09T23:49:40Z</dcterms:created>
  <dcterms:modified xsi:type="dcterms:W3CDTF">2026-09-10T01:31:40Z</dcterms:modified>
</cp:coreProperties>
</file>