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awasaki.local\庁内共有ファイルサーバ\71（多）まちづくり推進部地域振興\◎地域スポーツ推進担当\●多摩スポーツセンター\R7\04_次期募集（R8～R12年度）\07_公示\02参考資料\R7\"/>
    </mc:Choice>
  </mc:AlternateContent>
  <bookViews>
    <workbookView xWindow="0" yWindow="0" windowWidth="19200" windowHeight="8145" tabRatio="737" firstSheet="4" activeTab="10"/>
  </bookViews>
  <sheets>
    <sheet name="改訂履歴" sheetId="35" r:id="rId1"/>
    <sheet name="0_総括表" sheetId="20" r:id="rId2"/>
    <sheet name="0_総括表 (記入例)" sheetId="23" r:id="rId3"/>
    <sheet name="1_建築" sheetId="14" r:id="rId4"/>
    <sheet name="2_電気設備" sheetId="15" r:id="rId5"/>
    <sheet name="3_機械設備" sheetId="16" r:id="rId6"/>
    <sheet name="4_舞台設備" sheetId="17" r:id="rId7"/>
    <sheet name="5_写真帳" sheetId="11" r:id="rId8"/>
    <sheet name="6_位置図" sheetId="22" r:id="rId9"/>
    <sheet name="7_整合チェック表" sheetId="24" r:id="rId10"/>
    <sheet name="結果一覧" sheetId="32" r:id="rId11"/>
    <sheet name="事務局ｼｰﾄ1" sheetId="33" r:id="rId12"/>
    <sheet name="事務局ｼｰﾄ2" sheetId="34" r:id="rId13"/>
  </sheets>
  <externalReferences>
    <externalReference r:id="rId14"/>
    <externalReference r:id="rId15"/>
    <externalReference r:id="rId16"/>
    <externalReference r:id="rId17"/>
    <externalReference r:id="rId18"/>
  </externalReferences>
  <definedNames>
    <definedName name="ｆｄ" localSheetId="2">[1]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ｆｄ" localSheetId="8">[1]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ｆｄ" localSheetId="9">[1]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ｆｄ" localSheetId="10">[1]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ｆｄ">[1]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ｐｒｉｎｔ" localSheetId="2">[1]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ｐｒｉｎｔ" localSheetId="8">[1]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ｐｒｉｎｔ" localSheetId="9">[1]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ｐｒｉｎｔ" localSheetId="10">[1]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ｐｒｉｎｔ">[1]交流無停電電源装置!$B$2:$C$30,[1]コンデンサリアクトル!$D$3:$H$23,[1]交流無停電電源装置!$D$3:$E$30,[1]発電設備!#REF!,[1]交流無停電電源装置!$F$3:$F$30,[1]変圧器!$G$3:$L$17,[1]ＬＢＳ・ＰＣＳ!$M$3:$N$17,[1]遮断器!$O$3:$T$17,[1]ＬＢＳ・ＰＣＳ!$O$3:$R$17,[1]交流無停電電源装置!$B$2:$B$30</definedName>
    <definedName name="_xlnm.Print_Area" localSheetId="1">'0_総括表'!$A$1:$N$51</definedName>
    <definedName name="_xlnm.Print_Area" localSheetId="2">'0_総括表 (記入例)'!$A$1:$N$57</definedName>
    <definedName name="_xlnm.Print_Area" localSheetId="3">'1_建築'!$B$1:$F$43</definedName>
    <definedName name="_xlnm.Print_Area" localSheetId="4">'2_電気設備'!$B$1:$F$32</definedName>
    <definedName name="_xlnm.Print_Area" localSheetId="5">'3_機械設備'!$B$1:$F$30</definedName>
    <definedName name="_xlnm.Print_Area" localSheetId="6">'4_舞台設備'!$B$1:$F$10</definedName>
    <definedName name="_xlnm.Print_Area" localSheetId="7">'5_写真帳'!$A$1:$F$35</definedName>
    <definedName name="_xlnm.Print_Area" localSheetId="8">'6_位置図'!$B$1:$O$128</definedName>
    <definedName name="_xlnm.Print_Area" localSheetId="9">'7_整合チェック表'!$B$1:$L$105</definedName>
    <definedName name="_xlnm.Print_Area" localSheetId="11">事務局ｼｰﾄ1!$AG$11:$BE$37</definedName>
    <definedName name="Q_17年度診断対象選定" localSheetId="2">#REF!</definedName>
    <definedName name="Q_17年度診断対象選定" localSheetId="8">#REF!</definedName>
    <definedName name="Q_17年度診断対象選定" localSheetId="10">#REF!</definedName>
    <definedName name="Q_17年度診断対象選定">#REF!</definedName>
    <definedName name="ストックマネージャーID">'[2]T-ストックマネージャー一覧'!$A$10:$A$13</definedName>
    <definedName name="ストックマネージャー一覧">'[3]T-ストックマネージャー一覧'!$A$2:$H$41</definedName>
    <definedName name="按分" comment="○/空欄">[4]自動入力!$A$3:$A$4</definedName>
    <definedName name="改修費" comment="○/空欄">[4]自動入力!$D$3:$D$4</definedName>
    <definedName name="区名リスト">[2]プルダウンリスト!$A$1:$A$18</definedName>
    <definedName name="施設情報">[4]施設棟情報!$E$4:$H$4</definedName>
    <definedName name="施設別延床面積" localSheetId="2">#REF!</definedName>
    <definedName name="施設別延床面積" localSheetId="8">#REF!</definedName>
    <definedName name="施設別延床面積" localSheetId="10">#REF!</definedName>
    <definedName name="施設別延床面積">#REF!</definedName>
    <definedName name="施設別階数" localSheetId="2">#REF!</definedName>
    <definedName name="施設別階数" localSheetId="8">#REF!</definedName>
    <definedName name="施設別階数" localSheetId="10">#REF!</definedName>
    <definedName name="施設別階数">#REF!</definedName>
    <definedName name="施設別建築面積" localSheetId="2">#REF!</definedName>
    <definedName name="施設別建築面積" localSheetId="8">#REF!</definedName>
    <definedName name="施設別建築面積" localSheetId="10">#REF!</definedName>
    <definedName name="施設別建築面積">#REF!</definedName>
    <definedName name="施設別構造" localSheetId="2">#REF!</definedName>
    <definedName name="施設別構造" localSheetId="8">#REF!</definedName>
    <definedName name="施設別構造" localSheetId="10">#REF!</definedName>
    <definedName name="施設別構造">#REF!</definedName>
    <definedName name="施設別施設番号" localSheetId="2">#REF!</definedName>
    <definedName name="施設別施設番号" localSheetId="8">#REF!</definedName>
    <definedName name="施設別施設番号" localSheetId="10">#REF!</definedName>
    <definedName name="施設別施設番号">#REF!</definedName>
    <definedName name="施設別竣工" localSheetId="2">#REF!</definedName>
    <definedName name="施設別竣工" localSheetId="8">#REF!</definedName>
    <definedName name="施設別竣工" localSheetId="10">#REF!</definedName>
    <definedName name="施設別竣工">#REF!</definedName>
    <definedName name="施設別地階" localSheetId="2">#REF!</definedName>
    <definedName name="施設別地階" localSheetId="8">#REF!</definedName>
    <definedName name="施設別地階" localSheetId="10">#REF!</definedName>
    <definedName name="施設別地階">#REF!</definedName>
    <definedName name="施設名一覧">[4]基本!$F$17:$F$31</definedName>
    <definedName name="施設名番">[4]基本!$F$17:$G$31</definedName>
    <definedName name="状況チェック">[2]プルダウンリスト!$E$1:$E$5</definedName>
    <definedName name="設備分類表" localSheetId="8">#REF!</definedName>
    <definedName name="設備分類表" comment="保全マスターの分類番号リスト">[4]設備分類表!$B$3:$K$36</definedName>
    <definedName name="対策方法">[4]自動入力!$B$3:$C$5</definedName>
    <definedName name="調査年">[4]基本!$F$11</definedName>
    <definedName name="棟情報">[4]施設棟情報!$F$4:$H$4</definedName>
    <definedName name="棟名一覧">[4]基本!$K$17:$K$46</definedName>
    <definedName name="棟名番">[4]基本!$K$17:$L$46</definedName>
    <definedName name="判定" localSheetId="8">#REF!</definedName>
    <definedName name="判定" comment="A/B/C">[4]自動入力!$B$3:$B$6</definedName>
    <definedName name="分類番号" localSheetId="8">#REF!</definedName>
    <definedName name="分類番号">[4]設備分類表!$B$3:$B$35</definedName>
    <definedName name="用途">[2]プルダウンリスト!$F$1:$F$7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24" l="1"/>
  <c r="L8" i="24"/>
  <c r="E3" i="32" l="1"/>
  <c r="E4" i="32"/>
  <c r="E5" i="32"/>
  <c r="E6" i="32"/>
  <c r="E7" i="32"/>
  <c r="E8" i="32"/>
  <c r="E9" i="32"/>
  <c r="E10" i="32"/>
  <c r="E11" i="32"/>
  <c r="AI3" i="32" l="1"/>
  <c r="AO13" i="33" s="1"/>
  <c r="BE1" i="33"/>
  <c r="I64" i="24" l="1"/>
  <c r="I63" i="24"/>
  <c r="I62" i="24"/>
  <c r="I61" i="24"/>
  <c r="I60" i="24"/>
  <c r="I59" i="24"/>
  <c r="I58" i="24"/>
  <c r="I57" i="24"/>
  <c r="I56" i="24"/>
  <c r="I55" i="24"/>
  <c r="I54" i="24"/>
  <c r="I53" i="24"/>
  <c r="I52" i="24"/>
  <c r="I51" i="24"/>
  <c r="I50" i="24"/>
  <c r="I49" i="24"/>
  <c r="I48" i="24"/>
  <c r="I47" i="24"/>
  <c r="I46" i="24"/>
  <c r="I45" i="24"/>
  <c r="I44" i="24"/>
  <c r="I43" i="24"/>
  <c r="I42" i="24"/>
  <c r="I41" i="24"/>
  <c r="F79" i="24" l="1"/>
  <c r="E79" i="24"/>
  <c r="C79" i="24"/>
  <c r="F78" i="24"/>
  <c r="E78" i="24"/>
  <c r="C78" i="24"/>
  <c r="F77" i="24"/>
  <c r="E77" i="24"/>
  <c r="C77" i="24"/>
  <c r="F76" i="24"/>
  <c r="E76" i="24"/>
  <c r="C76" i="24"/>
  <c r="F75" i="24"/>
  <c r="E75" i="24"/>
  <c r="C75" i="24"/>
  <c r="L64" i="24"/>
  <c r="K64" i="24"/>
  <c r="L63" i="24"/>
  <c r="K63" i="24"/>
  <c r="L62" i="24"/>
  <c r="K62" i="24"/>
  <c r="L61" i="24"/>
  <c r="K61" i="24"/>
  <c r="L60" i="24"/>
  <c r="K60" i="24"/>
  <c r="L59" i="24"/>
  <c r="K59" i="24"/>
  <c r="L58" i="24"/>
  <c r="K58" i="24"/>
  <c r="L57" i="24"/>
  <c r="K57" i="24"/>
  <c r="L56" i="24"/>
  <c r="K56" i="24"/>
  <c r="L55" i="24"/>
  <c r="K55" i="24"/>
  <c r="L54" i="24"/>
  <c r="K54" i="24"/>
  <c r="L53" i="24"/>
  <c r="K53" i="24"/>
  <c r="L52" i="24"/>
  <c r="K52" i="24"/>
  <c r="L51" i="24"/>
  <c r="K51" i="24"/>
  <c r="L50" i="24"/>
  <c r="K50" i="24"/>
  <c r="L49" i="24"/>
  <c r="K49" i="24"/>
  <c r="L48" i="24"/>
  <c r="K48" i="24"/>
  <c r="L47" i="24"/>
  <c r="K47" i="24"/>
  <c r="L46" i="24"/>
  <c r="K46" i="24"/>
  <c r="L45" i="24"/>
  <c r="K45" i="24"/>
  <c r="L44" i="24"/>
  <c r="K44" i="24"/>
  <c r="L43" i="24"/>
  <c r="K43" i="24"/>
  <c r="L42" i="24"/>
  <c r="K42" i="24"/>
  <c r="L41" i="24"/>
  <c r="K41" i="24"/>
  <c r="L40" i="24"/>
  <c r="K40" i="24"/>
  <c r="F66" i="24"/>
  <c r="E66" i="24"/>
  <c r="F65" i="24"/>
  <c r="E65" i="24"/>
  <c r="F64" i="24"/>
  <c r="E64" i="24"/>
  <c r="F63" i="24"/>
  <c r="E63" i="24"/>
  <c r="F62" i="24"/>
  <c r="E62" i="24"/>
  <c r="F61" i="24"/>
  <c r="E61" i="24"/>
  <c r="F60" i="24"/>
  <c r="E60" i="24"/>
  <c r="F59" i="24"/>
  <c r="E59" i="24"/>
  <c r="F58" i="24"/>
  <c r="E58" i="24"/>
  <c r="F57" i="24"/>
  <c r="E57" i="24"/>
  <c r="F56" i="24"/>
  <c r="E56" i="24"/>
  <c r="F55" i="24"/>
  <c r="E55" i="24"/>
  <c r="F54" i="24"/>
  <c r="E54" i="24"/>
  <c r="F53" i="24"/>
  <c r="E53" i="24"/>
  <c r="F52" i="24"/>
  <c r="E52" i="24"/>
  <c r="F51" i="24"/>
  <c r="E51" i="24"/>
  <c r="F50" i="24"/>
  <c r="E50" i="24"/>
  <c r="F49" i="24"/>
  <c r="E49" i="24"/>
  <c r="F48" i="24"/>
  <c r="E48" i="24"/>
  <c r="F47" i="24"/>
  <c r="E47" i="24"/>
  <c r="F46" i="24"/>
  <c r="E46" i="24"/>
  <c r="F45" i="24"/>
  <c r="E45" i="24"/>
  <c r="F44" i="24"/>
  <c r="E44" i="24"/>
  <c r="F43" i="24"/>
  <c r="E43" i="24"/>
  <c r="F42" i="24"/>
  <c r="E42" i="24"/>
  <c r="F41" i="24"/>
  <c r="E41" i="24"/>
  <c r="F40" i="24"/>
  <c r="E40" i="24"/>
  <c r="I40" i="24"/>
  <c r="C66" i="24"/>
  <c r="C65" i="24"/>
  <c r="C64" i="24"/>
  <c r="C63" i="24"/>
  <c r="C62" i="24"/>
  <c r="C61" i="24"/>
  <c r="C60" i="24"/>
  <c r="C59" i="24"/>
  <c r="C58" i="24"/>
  <c r="C57" i="24"/>
  <c r="C56" i="24"/>
  <c r="C55" i="24"/>
  <c r="C54" i="24"/>
  <c r="C53" i="24"/>
  <c r="C52" i="24"/>
  <c r="C51" i="24"/>
  <c r="C50" i="24"/>
  <c r="C49" i="24"/>
  <c r="C48" i="24"/>
  <c r="C47" i="24"/>
  <c r="C46" i="24"/>
  <c r="C45" i="24"/>
  <c r="C44" i="24"/>
  <c r="C43" i="24"/>
  <c r="C42" i="24"/>
  <c r="C41" i="24"/>
  <c r="C40" i="24"/>
  <c r="L12" i="24"/>
  <c r="I12" i="24"/>
  <c r="L11" i="24"/>
  <c r="K11" i="24"/>
  <c r="I11" i="24"/>
  <c r="L10" i="24"/>
  <c r="K10" i="24"/>
  <c r="I10" i="24"/>
  <c r="L9" i="24"/>
  <c r="K9" i="24"/>
  <c r="I9" i="24"/>
  <c r="K8" i="24"/>
  <c r="I8" i="24"/>
  <c r="L7" i="24"/>
  <c r="K7" i="24"/>
  <c r="I7" i="24"/>
  <c r="L6" i="24"/>
  <c r="K6" i="24"/>
  <c r="I6" i="24"/>
  <c r="L5" i="24"/>
  <c r="K5" i="24"/>
  <c r="I5" i="24"/>
  <c r="F34" i="24"/>
  <c r="E34" i="24"/>
  <c r="C34" i="24"/>
  <c r="F33" i="24"/>
  <c r="E33" i="24"/>
  <c r="C33" i="24"/>
  <c r="F32" i="24"/>
  <c r="E32" i="24"/>
  <c r="C32" i="24"/>
  <c r="F31" i="24"/>
  <c r="E31" i="24"/>
  <c r="C31" i="24"/>
  <c r="F30" i="24"/>
  <c r="E30" i="24"/>
  <c r="C30" i="24"/>
  <c r="F29" i="24"/>
  <c r="E29" i="24"/>
  <c r="C29" i="24"/>
  <c r="F28" i="24"/>
  <c r="E28" i="24"/>
  <c r="C28" i="24"/>
  <c r="F27" i="24"/>
  <c r="E27" i="24"/>
  <c r="C27" i="24"/>
  <c r="F26" i="24"/>
  <c r="E26" i="24"/>
  <c r="C26" i="24"/>
  <c r="F25" i="24"/>
  <c r="E25" i="24"/>
  <c r="C25" i="24"/>
  <c r="F24" i="24"/>
  <c r="E24" i="24"/>
  <c r="C24" i="24"/>
  <c r="F23" i="24"/>
  <c r="E23" i="24"/>
  <c r="C23" i="24"/>
  <c r="F22" i="24"/>
  <c r="E22" i="24"/>
  <c r="C22" i="24"/>
  <c r="F21" i="24"/>
  <c r="E21" i="24"/>
  <c r="C21" i="24"/>
  <c r="F20" i="24"/>
  <c r="E20" i="24"/>
  <c r="C20" i="24"/>
  <c r="F19" i="24"/>
  <c r="E19" i="24"/>
  <c r="C19" i="24"/>
  <c r="F18" i="24"/>
  <c r="E18" i="24"/>
  <c r="C18" i="24"/>
  <c r="F17" i="24"/>
  <c r="E17" i="24"/>
  <c r="C17" i="24"/>
  <c r="F16" i="24"/>
  <c r="E16" i="24"/>
  <c r="C16" i="24"/>
  <c r="F15" i="24"/>
  <c r="E15" i="24"/>
  <c r="C15" i="24"/>
  <c r="F14" i="24"/>
  <c r="E14" i="24"/>
  <c r="C14" i="24"/>
  <c r="F13" i="24"/>
  <c r="E13" i="24"/>
  <c r="C13" i="24"/>
  <c r="F12" i="24"/>
  <c r="E12" i="24"/>
  <c r="C12" i="24"/>
  <c r="F11" i="24"/>
  <c r="E11" i="24"/>
  <c r="C11" i="24"/>
  <c r="F10" i="24"/>
  <c r="E10" i="24"/>
  <c r="C10" i="24"/>
  <c r="F9" i="24"/>
  <c r="E9" i="24"/>
  <c r="C9" i="24"/>
  <c r="F8" i="24"/>
  <c r="E8" i="24"/>
  <c r="C8" i="24"/>
  <c r="F7" i="24"/>
  <c r="E7" i="24"/>
  <c r="C7" i="24"/>
  <c r="F6" i="24"/>
  <c r="E6" i="24"/>
  <c r="C6" i="24"/>
  <c r="F5" i="24"/>
  <c r="E5" i="24"/>
  <c r="C5" i="24"/>
  <c r="E97" i="32" l="1"/>
  <c r="AO97" i="32" s="1"/>
  <c r="AP97" i="32" s="1"/>
  <c r="E96" i="32"/>
  <c r="AO96" i="32" s="1"/>
  <c r="AP96" i="32" s="1"/>
  <c r="E95" i="32"/>
  <c r="AO95" i="32" s="1"/>
  <c r="AP95" i="32" s="1"/>
  <c r="E94" i="32"/>
  <c r="AO94" i="32" s="1"/>
  <c r="AP94" i="32" s="1"/>
  <c r="E93" i="32"/>
  <c r="E92" i="32"/>
  <c r="E91" i="32"/>
  <c r="E90" i="32"/>
  <c r="AO90" i="32" s="1"/>
  <c r="AP90" i="32" s="1"/>
  <c r="E89" i="32"/>
  <c r="AI25" i="32" s="1"/>
  <c r="AO35" i="33" s="1"/>
  <c r="E88" i="32"/>
  <c r="AO88" i="32" s="1"/>
  <c r="AP88" i="32" s="1"/>
  <c r="E87" i="32"/>
  <c r="AO87" i="32" s="1"/>
  <c r="AP87" i="32" s="1"/>
  <c r="E86" i="32"/>
  <c r="E85" i="32"/>
  <c r="AO85" i="32" s="1"/>
  <c r="AP85" i="32" s="1"/>
  <c r="E84" i="32"/>
  <c r="AO84" i="32" s="1"/>
  <c r="AP84" i="32" s="1"/>
  <c r="E83" i="32"/>
  <c r="E82" i="32"/>
  <c r="AO82" i="32" s="1"/>
  <c r="AP82" i="32" s="1"/>
  <c r="E81" i="32"/>
  <c r="AO81" i="32" s="1"/>
  <c r="AP81" i="32" s="1"/>
  <c r="E80" i="32"/>
  <c r="AO80" i="32" s="1"/>
  <c r="AP80" i="32" s="1"/>
  <c r="E79" i="32"/>
  <c r="AO79" i="32" s="1"/>
  <c r="AP79" i="32" s="1"/>
  <c r="E78" i="32"/>
  <c r="AO78" i="32" s="1"/>
  <c r="AP78" i="32" s="1"/>
  <c r="E77" i="32"/>
  <c r="AO77" i="32" s="1"/>
  <c r="AP77" i="32" s="1"/>
  <c r="E76" i="32"/>
  <c r="AO76" i="32" s="1"/>
  <c r="AP76" i="32" s="1"/>
  <c r="E75" i="32"/>
  <c r="AO75" i="32" s="1"/>
  <c r="AP75" i="32" s="1"/>
  <c r="E74" i="32"/>
  <c r="E73" i="32"/>
  <c r="AO73" i="32" s="1"/>
  <c r="AP73" i="32" s="1"/>
  <c r="E72" i="32"/>
  <c r="AO72" i="32" s="1"/>
  <c r="AP72" i="32" s="1"/>
  <c r="E71" i="32"/>
  <c r="AO71" i="32" s="1"/>
  <c r="AP71" i="32" s="1"/>
  <c r="E70" i="32"/>
  <c r="AO70" i="32" s="1"/>
  <c r="AP70" i="32" s="1"/>
  <c r="E69" i="32"/>
  <c r="AO69" i="32" s="1"/>
  <c r="AP69" i="32" s="1"/>
  <c r="E68" i="32"/>
  <c r="E67" i="32"/>
  <c r="E66" i="32"/>
  <c r="E65" i="32"/>
  <c r="AO65" i="32" s="1"/>
  <c r="AP65" i="32" s="1"/>
  <c r="E64" i="32"/>
  <c r="E63" i="32"/>
  <c r="AO63" i="32" s="1"/>
  <c r="AP63" i="32" s="1"/>
  <c r="E62" i="32"/>
  <c r="E61" i="32"/>
  <c r="AO61" i="32" s="1"/>
  <c r="AP61" i="32" s="1"/>
  <c r="E60" i="32"/>
  <c r="E59" i="32"/>
  <c r="AO59" i="32" s="1"/>
  <c r="AP59" i="32" s="1"/>
  <c r="E58" i="32"/>
  <c r="E57" i="32"/>
  <c r="AI16" i="32" s="1"/>
  <c r="AO26" i="33" s="1"/>
  <c r="E56" i="32"/>
  <c r="AI15" i="32" s="1"/>
  <c r="AO25" i="33" s="1"/>
  <c r="E55" i="32"/>
  <c r="AI14" i="32" s="1"/>
  <c r="AO24" i="33" s="1"/>
  <c r="E54" i="32"/>
  <c r="E53" i="32"/>
  <c r="AI12" i="32" s="1"/>
  <c r="AO22" i="33" s="1"/>
  <c r="E52" i="32"/>
  <c r="AO52" i="32" s="1"/>
  <c r="AP52" i="32" s="1"/>
  <c r="E51" i="32"/>
  <c r="AI11" i="32" s="1"/>
  <c r="AO21" i="33" s="1"/>
  <c r="E50" i="32"/>
  <c r="AO50" i="32" s="1"/>
  <c r="AP50" i="32" s="1"/>
  <c r="E49" i="32"/>
  <c r="AO49" i="32" s="1"/>
  <c r="AP49" i="32" s="1"/>
  <c r="E48" i="32"/>
  <c r="E47" i="32"/>
  <c r="AO47" i="32" s="1"/>
  <c r="AP47" i="32" s="1"/>
  <c r="E46" i="32"/>
  <c r="AO46" i="32" s="1"/>
  <c r="AP46" i="32" s="1"/>
  <c r="E45" i="32"/>
  <c r="AO45" i="32" s="1"/>
  <c r="AP45" i="32" s="1"/>
  <c r="E44" i="32"/>
  <c r="AO44" i="32" s="1"/>
  <c r="AP44" i="32" s="1"/>
  <c r="E43" i="32"/>
  <c r="AO43" i="32" s="1"/>
  <c r="AP43" i="32" s="1"/>
  <c r="E42" i="32"/>
  <c r="E41" i="32"/>
  <c r="AO41" i="32" s="1"/>
  <c r="AP41" i="32" s="1"/>
  <c r="E40" i="32"/>
  <c r="E39" i="32"/>
  <c r="E38" i="32"/>
  <c r="AO38" i="32" s="1"/>
  <c r="AP38" i="32" s="1"/>
  <c r="E37" i="32"/>
  <c r="AO37" i="32" s="1"/>
  <c r="AP37" i="32" s="1"/>
  <c r="E36" i="32"/>
  <c r="AO36" i="32" s="1"/>
  <c r="AP36" i="32" s="1"/>
  <c r="E35" i="32"/>
  <c r="AO35" i="32" s="1"/>
  <c r="AP35" i="32" s="1"/>
  <c r="E34" i="32"/>
  <c r="AO34" i="32" s="1"/>
  <c r="AP34" i="32" s="1"/>
  <c r="E33" i="32"/>
  <c r="AO33" i="32" s="1"/>
  <c r="AP33" i="32" s="1"/>
  <c r="E32" i="32"/>
  <c r="AO32" i="32" s="1"/>
  <c r="AP32" i="32" s="1"/>
  <c r="E31" i="32"/>
  <c r="AO31" i="32" s="1"/>
  <c r="AP31" i="32" s="1"/>
  <c r="E30" i="32"/>
  <c r="AO30" i="32" s="1"/>
  <c r="AP30" i="32" s="1"/>
  <c r="E29" i="32"/>
  <c r="AI6" i="32" s="1"/>
  <c r="AO16" i="33" s="1"/>
  <c r="E28" i="32"/>
  <c r="AO28" i="32" s="1"/>
  <c r="AP28" i="32" s="1"/>
  <c r="E27" i="32"/>
  <c r="AO27" i="32" s="1"/>
  <c r="AP27" i="32" s="1"/>
  <c r="E26" i="32"/>
  <c r="AO26" i="32" s="1"/>
  <c r="AP26" i="32" s="1"/>
  <c r="E25" i="32"/>
  <c r="AO25" i="32" s="1"/>
  <c r="AP25" i="32" s="1"/>
  <c r="E24" i="32"/>
  <c r="AO24" i="32" s="1"/>
  <c r="AP24" i="32" s="1"/>
  <c r="E23" i="32"/>
  <c r="E22" i="32"/>
  <c r="AO22" i="32" s="1"/>
  <c r="AP22" i="32" s="1"/>
  <c r="E21" i="32"/>
  <c r="AO21" i="32" s="1"/>
  <c r="AP21" i="32" s="1"/>
  <c r="E20" i="32"/>
  <c r="AO20" i="32" s="1"/>
  <c r="AP20" i="32" s="1"/>
  <c r="E19" i="32"/>
  <c r="AO19" i="32" s="1"/>
  <c r="AP19" i="32" s="1"/>
  <c r="E18" i="32"/>
  <c r="AO18" i="32" s="1"/>
  <c r="AP18" i="32" s="1"/>
  <c r="E17" i="32"/>
  <c r="AO17" i="32" s="1"/>
  <c r="AP17" i="32" s="1"/>
  <c r="E16" i="32"/>
  <c r="AO16" i="32" s="1"/>
  <c r="AP16" i="32" s="1"/>
  <c r="E15" i="32"/>
  <c r="AO15" i="32" s="1"/>
  <c r="AP15" i="32" s="1"/>
  <c r="E14" i="32"/>
  <c r="AO14" i="32" s="1"/>
  <c r="AP14" i="32" s="1"/>
  <c r="E13" i="32"/>
  <c r="AO13" i="32" s="1"/>
  <c r="AP13" i="32" s="1"/>
  <c r="E12" i="32"/>
  <c r="AO12" i="32" s="1"/>
  <c r="AP12" i="32" s="1"/>
  <c r="AO10" i="32"/>
  <c r="AP10" i="32" s="1"/>
  <c r="AO6" i="32"/>
  <c r="AP6" i="32" s="1"/>
  <c r="AO5" i="32"/>
  <c r="AP5" i="32" s="1"/>
  <c r="AO4" i="32"/>
  <c r="AP4" i="32" s="1"/>
  <c r="AO3" i="32"/>
  <c r="AP3" i="32" s="1"/>
  <c r="D1" i="32"/>
  <c r="BI2" i="34"/>
  <c r="BH2" i="34"/>
  <c r="BG2" i="34"/>
  <c r="BF2" i="34"/>
  <c r="BE2" i="34"/>
  <c r="BD2" i="34"/>
  <c r="BC2" i="34"/>
  <c r="BB2" i="34"/>
  <c r="BA2" i="34"/>
  <c r="AZ2" i="34"/>
  <c r="AY2" i="34"/>
  <c r="AX2" i="34"/>
  <c r="AW2" i="34"/>
  <c r="AV2" i="34"/>
  <c r="AU2" i="34"/>
  <c r="AT2" i="34"/>
  <c r="AS2" i="34"/>
  <c r="AR2" i="34"/>
  <c r="AQ2" i="34"/>
  <c r="AP2" i="34"/>
  <c r="AO2" i="34"/>
  <c r="AN2" i="34"/>
  <c r="AM2" i="34"/>
  <c r="AL2" i="34"/>
  <c r="BI1" i="34"/>
  <c r="BD1" i="34"/>
  <c r="AQ1" i="34"/>
  <c r="AL1" i="34"/>
  <c r="AK1" i="34"/>
  <c r="AJ1" i="34"/>
  <c r="AI1" i="34"/>
  <c r="AH1" i="34"/>
  <c r="AG1" i="34"/>
  <c r="AM97" i="32"/>
  <c r="AM96" i="32"/>
  <c r="AM95" i="32"/>
  <c r="AM94" i="32"/>
  <c r="AM93" i="32"/>
  <c r="AM92" i="32"/>
  <c r="AM91" i="32"/>
  <c r="AM90" i="32"/>
  <c r="AM89" i="32"/>
  <c r="AM88" i="32"/>
  <c r="AM87" i="32"/>
  <c r="AM86" i="32"/>
  <c r="AM85" i="32"/>
  <c r="AM84" i="32"/>
  <c r="AM83" i="32"/>
  <c r="AM82" i="32"/>
  <c r="AM81" i="32"/>
  <c r="AM80" i="32"/>
  <c r="AM79" i="32"/>
  <c r="AM78" i="32"/>
  <c r="AM77" i="32"/>
  <c r="AM76" i="32"/>
  <c r="AM75" i="32"/>
  <c r="AM74" i="32"/>
  <c r="AM73" i="32"/>
  <c r="AM72" i="32"/>
  <c r="AM71" i="32"/>
  <c r="AM70" i="32"/>
  <c r="AM69" i="32"/>
  <c r="AM68" i="32"/>
  <c r="AM67" i="32"/>
  <c r="AM66" i="32"/>
  <c r="AM65" i="32"/>
  <c r="AM64" i="32"/>
  <c r="AM63" i="32"/>
  <c r="AM62" i="32"/>
  <c r="AN63" i="32" s="1"/>
  <c r="AP29" i="33" s="1"/>
  <c r="AM61" i="32"/>
  <c r="AM60" i="32"/>
  <c r="AM59" i="32"/>
  <c r="AM58" i="32"/>
  <c r="AN59" i="32" s="1"/>
  <c r="AP27" i="33" s="1"/>
  <c r="AM57" i="32"/>
  <c r="AN57" i="32" s="1"/>
  <c r="AP26" i="33" s="1"/>
  <c r="AM56" i="32"/>
  <c r="AN56" i="32" s="1"/>
  <c r="AP25" i="33" s="1"/>
  <c r="AM55" i="32"/>
  <c r="AN55" i="32" s="1"/>
  <c r="AP24" i="33" s="1"/>
  <c r="AM54" i="32"/>
  <c r="AN54" i="32" s="1"/>
  <c r="AP23" i="33" s="1"/>
  <c r="AM53" i="32"/>
  <c r="AN53" i="32" s="1"/>
  <c r="AP22" i="33" s="1"/>
  <c r="AM52" i="32"/>
  <c r="AM51" i="32"/>
  <c r="AN52" i="32" s="1"/>
  <c r="AP21" i="33" s="1"/>
  <c r="AM50" i="32"/>
  <c r="AM49" i="32"/>
  <c r="AM48" i="32"/>
  <c r="AM47" i="32"/>
  <c r="AM46" i="32"/>
  <c r="AM45" i="32"/>
  <c r="AM44" i="32"/>
  <c r="AM43" i="32"/>
  <c r="AM42" i="32"/>
  <c r="AM41" i="32"/>
  <c r="AM40" i="32"/>
  <c r="AM39" i="32"/>
  <c r="AM38" i="32"/>
  <c r="AM37" i="32"/>
  <c r="AM36" i="32"/>
  <c r="AM35" i="32"/>
  <c r="AM34" i="32"/>
  <c r="AM33" i="32"/>
  <c r="AM32" i="32"/>
  <c r="AM31" i="32"/>
  <c r="AM30" i="32"/>
  <c r="AM29" i="32"/>
  <c r="AM28" i="32"/>
  <c r="AM27" i="32"/>
  <c r="AM26" i="32"/>
  <c r="AM25" i="32"/>
  <c r="AM24" i="32"/>
  <c r="AM23" i="32"/>
  <c r="AM22" i="32"/>
  <c r="AM21" i="32"/>
  <c r="AM20" i="32"/>
  <c r="AM19" i="32"/>
  <c r="AM18" i="32"/>
  <c r="AM17" i="32"/>
  <c r="AM16" i="32"/>
  <c r="AM15" i="32"/>
  <c r="AM14" i="32"/>
  <c r="AM13" i="32"/>
  <c r="AM12" i="32"/>
  <c r="AO11" i="32"/>
  <c r="AP11" i="32" s="1"/>
  <c r="AM11" i="32"/>
  <c r="AM10" i="32"/>
  <c r="AO9" i="32"/>
  <c r="AP9" i="32" s="1"/>
  <c r="AM9" i="32"/>
  <c r="AO8" i="32"/>
  <c r="AP8" i="32" s="1"/>
  <c r="AM8" i="32"/>
  <c r="AM7" i="32"/>
  <c r="AO7" i="32"/>
  <c r="AP7" i="32" s="1"/>
  <c r="AM6" i="32"/>
  <c r="AM5" i="32"/>
  <c r="AM4" i="32"/>
  <c r="AM3" i="32"/>
  <c r="AI21" i="32" l="1"/>
  <c r="AO31" i="33" s="1"/>
  <c r="AO57" i="32"/>
  <c r="AP57" i="32" s="1"/>
  <c r="AQ57" i="32" s="1"/>
  <c r="AR26" i="33" s="1"/>
  <c r="AO56" i="32"/>
  <c r="AP56" i="32" s="1"/>
  <c r="AQ56" i="32" s="1"/>
  <c r="AR25" i="33" s="1"/>
  <c r="AT25" i="33" s="1"/>
  <c r="AU25" i="33" s="1"/>
  <c r="AX3" i="34" s="1"/>
  <c r="AI8" i="32"/>
  <c r="AO18" i="33" s="1"/>
  <c r="AN85" i="32"/>
  <c r="AP33" i="33" s="1"/>
  <c r="AN28" i="32"/>
  <c r="AP15" i="33" s="1"/>
  <c r="AN31" i="32"/>
  <c r="AP16" i="33" s="1"/>
  <c r="AN73" i="32"/>
  <c r="AP31" i="33" s="1"/>
  <c r="AO55" i="32"/>
  <c r="AP55" i="32" s="1"/>
  <c r="AQ55" i="32" s="1"/>
  <c r="AR24" i="33" s="1"/>
  <c r="AT24" i="33" s="1"/>
  <c r="AO54" i="32"/>
  <c r="AP54" i="32" s="1"/>
  <c r="AQ54" i="32" s="1"/>
  <c r="AR23" i="33" s="1"/>
  <c r="AI13" i="32"/>
  <c r="AO23" i="33" s="1"/>
  <c r="AT23" i="33" s="1"/>
  <c r="AO74" i="32"/>
  <c r="AP74" i="32" s="1"/>
  <c r="AQ82" i="32" s="1"/>
  <c r="AR32" i="33" s="1"/>
  <c r="AI22" i="32"/>
  <c r="AO32" i="33" s="1"/>
  <c r="AI7" i="32"/>
  <c r="AO17" i="33" s="1"/>
  <c r="AN90" i="32"/>
  <c r="AP35" i="33" s="1"/>
  <c r="AI9" i="32"/>
  <c r="AO19" i="33" s="1"/>
  <c r="AI26" i="32"/>
  <c r="AO36" i="33" s="1"/>
  <c r="AO62" i="32"/>
  <c r="AP62" i="32" s="1"/>
  <c r="AQ63" i="32" s="1"/>
  <c r="AR29" i="33" s="1"/>
  <c r="AI19" i="32"/>
  <c r="AO29" i="33" s="1"/>
  <c r="AO86" i="32"/>
  <c r="AP86" i="32" s="1"/>
  <c r="AQ88" i="32" s="1"/>
  <c r="AR34" i="33" s="1"/>
  <c r="AI24" i="32"/>
  <c r="AO34" i="33" s="1"/>
  <c r="AN11" i="32"/>
  <c r="AP13" i="33" s="1"/>
  <c r="AO64" i="32"/>
  <c r="AP64" i="32" s="1"/>
  <c r="AQ65" i="32" s="1"/>
  <c r="AR30" i="33" s="1"/>
  <c r="AI20" i="32"/>
  <c r="AO30" i="33" s="1"/>
  <c r="AO89" i="32"/>
  <c r="AP89" i="32" s="1"/>
  <c r="AQ90" i="32" s="1"/>
  <c r="AR35" i="33" s="1"/>
  <c r="AN88" i="32"/>
  <c r="AP34" i="33" s="1"/>
  <c r="AO42" i="32"/>
  <c r="AP42" i="32" s="1"/>
  <c r="AQ44" i="32" s="1"/>
  <c r="AR18" i="33" s="1"/>
  <c r="AO51" i="32"/>
  <c r="AP51" i="32" s="1"/>
  <c r="AQ52" i="32" s="1"/>
  <c r="AR21" i="33" s="1"/>
  <c r="AT21" i="33" s="1"/>
  <c r="AO58" i="32"/>
  <c r="AP58" i="32" s="1"/>
  <c r="AQ59" i="32" s="1"/>
  <c r="AR27" i="33" s="1"/>
  <c r="AI17" i="32"/>
  <c r="AO27" i="33" s="1"/>
  <c r="AO68" i="32"/>
  <c r="AP68" i="32" s="1"/>
  <c r="AQ73" i="32" s="1"/>
  <c r="AR31" i="33" s="1"/>
  <c r="AN82" i="32"/>
  <c r="AP32" i="33" s="1"/>
  <c r="AI5" i="32"/>
  <c r="AO15" i="33" s="1"/>
  <c r="AO83" i="32"/>
  <c r="AP83" i="32" s="1"/>
  <c r="AQ85" i="32" s="1"/>
  <c r="AR33" i="33" s="1"/>
  <c r="AI23" i="32"/>
  <c r="AO33" i="33" s="1"/>
  <c r="AO29" i="32"/>
  <c r="AP29" i="32" s="1"/>
  <c r="AQ31" i="32" s="1"/>
  <c r="AR16" i="33" s="1"/>
  <c r="AI4" i="32"/>
  <c r="AO14" i="33" s="1"/>
  <c r="AO48" i="32"/>
  <c r="AP48" i="32" s="1"/>
  <c r="AQ50" i="32" s="1"/>
  <c r="AR20" i="33" s="1"/>
  <c r="AI10" i="32"/>
  <c r="AO20" i="33" s="1"/>
  <c r="AO60" i="32"/>
  <c r="AP60" i="32" s="1"/>
  <c r="AQ61" i="32" s="1"/>
  <c r="AR28" i="33" s="1"/>
  <c r="AI18" i="32"/>
  <c r="AO28" i="33" s="1"/>
  <c r="AO23" i="32"/>
  <c r="AP23" i="32" s="1"/>
  <c r="AQ28" i="32" s="1"/>
  <c r="AR15" i="33" s="1"/>
  <c r="AO53" i="32"/>
  <c r="AP53" i="32" s="1"/>
  <c r="AQ53" i="32" s="1"/>
  <c r="AR22" i="33" s="1"/>
  <c r="AT22" i="33" s="1"/>
  <c r="AN61" i="32"/>
  <c r="AP28" i="33" s="1"/>
  <c r="AO93" i="32"/>
  <c r="AP93" i="32" s="1"/>
  <c r="AQ97" i="32" s="1"/>
  <c r="AR36" i="33" s="1"/>
  <c r="AQ47" i="32"/>
  <c r="AR19" i="33" s="1"/>
  <c r="AQ22" i="32"/>
  <c r="AR14" i="33" s="1"/>
  <c r="AQ38" i="32"/>
  <c r="AR17" i="33" s="1"/>
  <c r="AQ11" i="32"/>
  <c r="AN38" i="32"/>
  <c r="AP17" i="33" s="1"/>
  <c r="AN22" i="32"/>
  <c r="AP14" i="33" s="1"/>
  <c r="AN50" i="32"/>
  <c r="AP20" i="33" s="1"/>
  <c r="AN44" i="32"/>
  <c r="AP18" i="33" s="1"/>
  <c r="AN47" i="32"/>
  <c r="AP19" i="33" s="1"/>
  <c r="AN65" i="32"/>
  <c r="AP30" i="33" s="1"/>
  <c r="AN97" i="32"/>
  <c r="AP36" i="33" s="1"/>
  <c r="AT29" i="33" l="1"/>
  <c r="AU29" i="33" s="1"/>
  <c r="BB3" i="34" s="1"/>
  <c r="AT16" i="33"/>
  <c r="AU16" i="33" s="1"/>
  <c r="AO3" i="34" s="1"/>
  <c r="AT19" i="33"/>
  <c r="AT18" i="33"/>
  <c r="AU18" i="33" s="1"/>
  <c r="AT35" i="33"/>
  <c r="AU35" i="33" s="1"/>
  <c r="BH3" i="34" s="1"/>
  <c r="AT32" i="33"/>
  <c r="BD32" i="33" s="1"/>
  <c r="BE32" i="33" s="1"/>
  <c r="AT30" i="33"/>
  <c r="AU30" i="33" s="1"/>
  <c r="BC3" i="34" s="1"/>
  <c r="AT27" i="33"/>
  <c r="BD27" i="33" s="1"/>
  <c r="BE27" i="33" s="1"/>
  <c r="AT20" i="33"/>
  <c r="AU20" i="33" s="1"/>
  <c r="AS3" i="34" s="1"/>
  <c r="AT36" i="33"/>
  <c r="AU36" i="33" s="1"/>
  <c r="BI3" i="34" s="1"/>
  <c r="AT31" i="33"/>
  <c r="BD31" i="33" s="1"/>
  <c r="BE31" i="33" s="1"/>
  <c r="AT17" i="33"/>
  <c r="AT15" i="33"/>
  <c r="AU15" i="33" s="1"/>
  <c r="AN3" i="34" s="1"/>
  <c r="AU23" i="33"/>
  <c r="AV3" i="34" s="1"/>
  <c r="AT34" i="33"/>
  <c r="AU34" i="33" s="1"/>
  <c r="BG3" i="34" s="1"/>
  <c r="AU24" i="33"/>
  <c r="AW3" i="34" s="1"/>
  <c r="AT26" i="33"/>
  <c r="AU26" i="33" s="1"/>
  <c r="AY3" i="34" s="1"/>
  <c r="AT14" i="33"/>
  <c r="AU14" i="33" s="1"/>
  <c r="AM3" i="34" s="1"/>
  <c r="AT33" i="33"/>
  <c r="AU33" i="33" s="1"/>
  <c r="BF3" i="34" s="1"/>
  <c r="AT28" i="33"/>
  <c r="AU28" i="33" s="1"/>
  <c r="BA3" i="34" s="1"/>
  <c r="BD23" i="33"/>
  <c r="BE23" i="33" s="1"/>
  <c r="AU19" i="33"/>
  <c r="AR3" i="34" s="1"/>
  <c r="AU21" i="33"/>
  <c r="AT3" i="34" s="1"/>
  <c r="BD25" i="33"/>
  <c r="BE25" i="33" s="1"/>
  <c r="AU22" i="33"/>
  <c r="AU3" i="34" s="1"/>
  <c r="AR13" i="33"/>
  <c r="AT13" i="33" s="1"/>
  <c r="BD24" i="33"/>
  <c r="BE24" i="33" s="1"/>
  <c r="AU32" i="33" l="1"/>
  <c r="BE3" i="34" s="1"/>
  <c r="AU27" i="33"/>
  <c r="AZ3" i="34" s="1"/>
  <c r="AU31" i="33"/>
  <c r="BD3" i="34" s="1"/>
  <c r="BD26" i="33"/>
  <c r="BE26" i="33" s="1"/>
  <c r="BD35" i="33"/>
  <c r="BE35" i="33" s="1"/>
  <c r="AV31" i="33"/>
  <c r="AW31" i="33" s="1"/>
  <c r="AJ3" i="34" s="1"/>
  <c r="BD36" i="33"/>
  <c r="BE36" i="33" s="1"/>
  <c r="AV36" i="33"/>
  <c r="AW36" i="33" s="1"/>
  <c r="AK3" i="34" s="1"/>
  <c r="BD34" i="33"/>
  <c r="BE34" i="33" s="1"/>
  <c r="BD14" i="33"/>
  <c r="BE14" i="33" s="1"/>
  <c r="AU17" i="33"/>
  <c r="AP3" i="34" s="1"/>
  <c r="AU13" i="33"/>
  <c r="AL3" i="34" s="1"/>
  <c r="AV13" i="33"/>
  <c r="BD13" i="33"/>
  <c r="BE13" i="33" s="1"/>
  <c r="AQ3" i="34"/>
  <c r="AV18" i="33"/>
  <c r="AW18" i="33" s="1"/>
  <c r="AI3" i="34" s="1"/>
  <c r="AX13" i="33" l="1"/>
  <c r="AY13" i="33" s="1"/>
  <c r="AG3" i="34" s="1"/>
  <c r="AW13" i="33"/>
  <c r="AH3" i="34" s="1"/>
  <c r="D49" i="23" l="1"/>
  <c r="B49" i="23"/>
  <c r="D48" i="23"/>
  <c r="B48" i="23"/>
  <c r="J64" i="24" l="1"/>
  <c r="J58" i="24"/>
  <c r="J52" i="24"/>
  <c r="J46" i="24"/>
  <c r="J44" i="24"/>
  <c r="J41" i="24"/>
  <c r="J57" i="24"/>
  <c r="J51" i="24"/>
  <c r="J62" i="24"/>
  <c r="J56" i="24"/>
  <c r="J49" i="24"/>
  <c r="J63" i="24"/>
  <c r="J45" i="24"/>
  <c r="J50" i="24"/>
  <c r="J61" i="24"/>
  <c r="J55" i="24"/>
  <c r="J43" i="24"/>
  <c r="J60" i="24"/>
  <c r="J48" i="24"/>
  <c r="J59" i="24"/>
  <c r="J47" i="24"/>
  <c r="J54" i="24"/>
  <c r="J42" i="24"/>
  <c r="J53" i="24"/>
  <c r="D63" i="24"/>
  <c r="D57" i="24"/>
  <c r="D51" i="24"/>
  <c r="D45" i="24"/>
  <c r="D56" i="24"/>
  <c r="D44" i="24"/>
  <c r="J12" i="24"/>
  <c r="J9" i="24"/>
  <c r="J6" i="24"/>
  <c r="D33" i="24"/>
  <c r="D30" i="24"/>
  <c r="D27" i="24"/>
  <c r="D24" i="24"/>
  <c r="D21" i="24"/>
  <c r="D18" i="24"/>
  <c r="D15" i="24"/>
  <c r="D12" i="24"/>
  <c r="D9" i="24"/>
  <c r="D6" i="24"/>
  <c r="D46" i="24"/>
  <c r="J7" i="24"/>
  <c r="D31" i="24"/>
  <c r="D22" i="24"/>
  <c r="D19" i="24"/>
  <c r="D10" i="24"/>
  <c r="D62" i="24"/>
  <c r="D79" i="24"/>
  <c r="D76" i="24"/>
  <c r="D61" i="24"/>
  <c r="D55" i="24"/>
  <c r="D49" i="24"/>
  <c r="D43" i="24"/>
  <c r="D60" i="24"/>
  <c r="D54" i="24"/>
  <c r="D48" i="24"/>
  <c r="D42" i="24"/>
  <c r="J11" i="24"/>
  <c r="J8" i="24"/>
  <c r="J5" i="24"/>
  <c r="D32" i="24"/>
  <c r="D29" i="24"/>
  <c r="D26" i="24"/>
  <c r="D23" i="24"/>
  <c r="D20" i="24"/>
  <c r="D14" i="24"/>
  <c r="D11" i="24"/>
  <c r="D8" i="24"/>
  <c r="D52" i="24"/>
  <c r="D40" i="24"/>
  <c r="D34" i="24"/>
  <c r="D28" i="24"/>
  <c r="D25" i="24"/>
  <c r="D16" i="24"/>
  <c r="D13" i="24"/>
  <c r="D66" i="24"/>
  <c r="D78" i="24"/>
  <c r="D75" i="24"/>
  <c r="D17" i="24"/>
  <c r="D59" i="24"/>
  <c r="D47" i="24"/>
  <c r="D58" i="24"/>
  <c r="D65" i="24"/>
  <c r="D53" i="24"/>
  <c r="D41" i="24"/>
  <c r="D77" i="24"/>
  <c r="J10" i="24"/>
  <c r="J40" i="24"/>
  <c r="D64" i="24"/>
  <c r="D7" i="24"/>
  <c r="D50" i="24"/>
  <c r="D5" i="24"/>
</calcChain>
</file>

<file path=xl/comments1.xml><?xml version="1.0" encoding="utf-8"?>
<comments xmlns="http://schemas.openxmlformats.org/spreadsheetml/2006/main">
  <authors>
    <author>横浜市</author>
  </authors>
  <commentList>
    <comment ref="M4" authorId="0" shapeId="0">
      <text>
        <r>
          <rPr>
            <sz val="20"/>
            <color indexed="81"/>
            <rFont val="HGP創英角ﾎﾟｯﾌﾟ体"/>
            <family val="3"/>
            <charset val="128"/>
          </rPr>
          <t xml:space="preserve">※ </t>
        </r>
        <r>
          <rPr>
            <sz val="20"/>
            <color indexed="10"/>
            <rFont val="HGP創英角ﾎﾟｯﾌﾟ体"/>
            <family val="3"/>
            <charset val="128"/>
          </rPr>
          <t>赤太枠線</t>
        </r>
        <r>
          <rPr>
            <sz val="20"/>
            <color indexed="81"/>
            <rFont val="HGP創英角ﾎﾟｯﾌﾟ体"/>
            <family val="3"/>
            <charset val="128"/>
          </rPr>
          <t>内は記入漏れがないようお願いします。</t>
        </r>
      </text>
    </comment>
  </commentList>
</comments>
</file>

<file path=xl/comments2.xml><?xml version="1.0" encoding="utf-8"?>
<comments xmlns="http://schemas.openxmlformats.org/spreadsheetml/2006/main">
  <authors>
    <author>横浜市</author>
  </authors>
  <commentList>
    <comment ref="M6" authorId="0" shapeId="0">
      <text>
        <r>
          <rPr>
            <sz val="20"/>
            <color indexed="81"/>
            <rFont val="HGP創英角ﾎﾟｯﾌﾟ体"/>
            <family val="3"/>
            <charset val="128"/>
          </rPr>
          <t xml:space="preserve">※ </t>
        </r>
        <r>
          <rPr>
            <sz val="20"/>
            <color indexed="10"/>
            <rFont val="HGP創英角ﾎﾟｯﾌﾟ体"/>
            <family val="3"/>
            <charset val="128"/>
          </rPr>
          <t>赤太枠線</t>
        </r>
        <r>
          <rPr>
            <sz val="20"/>
            <color indexed="81"/>
            <rFont val="HGP創英角ﾎﾟｯﾌﾟ体"/>
            <family val="3"/>
            <charset val="128"/>
          </rPr>
          <t>内は記入漏れがないようお願いします。</t>
        </r>
      </text>
    </comment>
  </commentList>
</comments>
</file>

<file path=xl/comments3.xml><?xml version="1.0" encoding="utf-8"?>
<comments xmlns="http://schemas.openxmlformats.org/spreadsheetml/2006/main">
  <authors>
    <author>川崎市</author>
  </authors>
  <commentList>
    <comment ref="AL2" authorId="0" shapeId="0">
      <text>
        <r>
          <rPr>
            <b/>
            <sz val="9"/>
            <color indexed="81"/>
            <rFont val="MS P ゴシック"/>
            <family val="3"/>
            <charset val="128"/>
          </rPr>
          <t>・当初：↓施設管理者のための建築物の簡易な劣化判定ハンドブックH31（一財　建築保全センター）より、判定「要相談箇所あり」に該当する項目は、1.5としている。今後の状況を見て、変更も可。該当ページをQ列に示す。
・R6年度改訂：R6スコア検証を踏まえ、評価に反映するため黄色ハッチの割増率を変更する
　・屋上1→5
　・外壁1→5
　・空調1→3</t>
        </r>
      </text>
    </comment>
    <comment ref="AI3" authorId="0" shapeId="0">
      <text>
        <r>
          <rPr>
            <b/>
            <sz val="9"/>
            <color indexed="81"/>
            <rFont val="MS P ゴシック"/>
            <family val="3"/>
            <charset val="128"/>
          </rPr>
          <t>・点検項目全て「無」を選択した場合（点検部位・設備が施設に無い場合）「無」とする。
・事務局ｼｰﾄ1の部位別採点をする際、無は「-」となる。</t>
        </r>
      </text>
    </comment>
  </commentList>
</comments>
</file>

<file path=xl/comments4.xml><?xml version="1.0" encoding="utf-8"?>
<comments xmlns="http://schemas.openxmlformats.org/spreadsheetml/2006/main">
  <authors>
    <author>川崎市</author>
  </authors>
  <commentList>
    <comment ref="BH13" authorId="0" shapeId="0">
      <text>
        <r>
          <rPr>
            <b/>
            <sz val="9"/>
            <color indexed="81"/>
            <rFont val="MS P ゴシック"/>
            <family val="3"/>
            <charset val="128"/>
          </rPr>
          <t>・R6年度改訂：R6スコア検証を踏まえ、Aランクの基準点を0.35→0.2に変更する</t>
        </r>
      </text>
    </comment>
  </commentList>
</comments>
</file>

<file path=xl/sharedStrings.xml><?xml version="1.0" encoding="utf-8"?>
<sst xmlns="http://schemas.openxmlformats.org/spreadsheetml/2006/main" count="1031" uniqueCount="613">
  <si>
    <t>　　　　　　　　　　　　　　　施設管理者点検表</t>
    <rPh sb="15" eb="17">
      <t>シセツ</t>
    </rPh>
    <rPh sb="17" eb="20">
      <t>カンリシャ</t>
    </rPh>
    <rPh sb="20" eb="22">
      <t>テンケン</t>
    </rPh>
    <rPh sb="22" eb="23">
      <t>ヒョウ</t>
    </rPh>
    <phoneticPr fontId="8"/>
  </si>
  <si>
    <t>施設番号</t>
    <rPh sb="0" eb="2">
      <t>シセツ</t>
    </rPh>
    <rPh sb="2" eb="4">
      <t>バンゴウ</t>
    </rPh>
    <phoneticPr fontId="8"/>
  </si>
  <si>
    <t>施設名称</t>
    <rPh sb="0" eb="2">
      <t>シセツ</t>
    </rPh>
    <rPh sb="2" eb="4">
      <t>メイショウ</t>
    </rPh>
    <phoneticPr fontId="8"/>
  </si>
  <si>
    <t>建物名称</t>
    <rPh sb="0" eb="2">
      <t>タテモノ</t>
    </rPh>
    <rPh sb="2" eb="4">
      <t>メイショウ</t>
    </rPh>
    <phoneticPr fontId="2"/>
  </si>
  <si>
    <t>複合施設名称</t>
    <phoneticPr fontId="2"/>
  </si>
  <si>
    <r>
      <t xml:space="preserve">施設管理者
</t>
    </r>
    <r>
      <rPr>
        <b/>
        <sz val="8"/>
        <rFont val="ＭＳ Ｐゴシック"/>
        <family val="3"/>
        <charset val="128"/>
      </rPr>
      <t>（指定管理者名等）</t>
    </r>
    <rPh sb="0" eb="2">
      <t>シセツ</t>
    </rPh>
    <rPh sb="2" eb="5">
      <t>カンリシャ</t>
    </rPh>
    <rPh sb="7" eb="9">
      <t>シテイ</t>
    </rPh>
    <rPh sb="9" eb="12">
      <t>カンリシャ</t>
    </rPh>
    <rPh sb="12" eb="13">
      <t>メイ</t>
    </rPh>
    <rPh sb="13" eb="14">
      <t>トウ</t>
    </rPh>
    <phoneticPr fontId="8"/>
  </si>
  <si>
    <r>
      <t xml:space="preserve">施設担当者
</t>
    </r>
    <r>
      <rPr>
        <b/>
        <sz val="8"/>
        <rFont val="ＭＳ Ｐゴシック"/>
        <family val="3"/>
        <charset val="128"/>
      </rPr>
      <t>(点検表記入者)</t>
    </r>
    <rPh sb="9" eb="10">
      <t>ヒョウ</t>
    </rPh>
    <phoneticPr fontId="2"/>
  </si>
  <si>
    <t>施設連絡先</t>
    <rPh sb="0" eb="2">
      <t>シセツ</t>
    </rPh>
    <rPh sb="2" eb="5">
      <t>レンラクサキ</t>
    </rPh>
    <phoneticPr fontId="8"/>
  </si>
  <si>
    <t>記入日</t>
    <rPh sb="0" eb="2">
      <t>キニュウ</t>
    </rPh>
    <rPh sb="2" eb="3">
      <t>ビ</t>
    </rPh>
    <phoneticPr fontId="8"/>
  </si>
  <si>
    <t>運営所管課</t>
    <rPh sb="0" eb="2">
      <t>ウンエイ</t>
    </rPh>
    <rPh sb="2" eb="4">
      <t>ショカン</t>
    </rPh>
    <rPh sb="4" eb="5">
      <t>カ</t>
    </rPh>
    <phoneticPr fontId="8"/>
  </si>
  <si>
    <t>運営所管
担当者</t>
    <rPh sb="0" eb="2">
      <t>ウンエイ</t>
    </rPh>
    <rPh sb="2" eb="4">
      <t>ショカン</t>
    </rPh>
    <rPh sb="5" eb="8">
      <t>タントウシャ</t>
    </rPh>
    <phoneticPr fontId="8"/>
  </si>
  <si>
    <t>運営所管
担当者連絡先</t>
    <rPh sb="0" eb="2">
      <t>ウンエイ</t>
    </rPh>
    <rPh sb="2" eb="4">
      <t>ショカン</t>
    </rPh>
    <rPh sb="5" eb="7">
      <t>タントウ</t>
    </rPh>
    <rPh sb="7" eb="8">
      <t>シャ</t>
    </rPh>
    <rPh sb="8" eb="10">
      <t>レンラク</t>
    </rPh>
    <rPh sb="10" eb="11">
      <t>サキ</t>
    </rPh>
    <phoneticPr fontId="8"/>
  </si>
  <si>
    <t>財産所管課</t>
    <rPh sb="0" eb="2">
      <t>ザイサン</t>
    </rPh>
    <rPh sb="2" eb="4">
      <t>ショカン</t>
    </rPh>
    <rPh sb="4" eb="5">
      <t>カ</t>
    </rPh>
    <phoneticPr fontId="8"/>
  </si>
  <si>
    <t>財産所管
担当者</t>
    <rPh sb="0" eb="2">
      <t>ザイサン</t>
    </rPh>
    <rPh sb="2" eb="4">
      <t>ショカン</t>
    </rPh>
    <rPh sb="5" eb="8">
      <t>タントウシャ</t>
    </rPh>
    <phoneticPr fontId="8"/>
  </si>
  <si>
    <t>財産所管
担当者連絡先</t>
    <rPh sb="0" eb="2">
      <t>ザイサン</t>
    </rPh>
    <rPh sb="2" eb="4">
      <t>ショカン</t>
    </rPh>
    <rPh sb="5" eb="7">
      <t>タントウ</t>
    </rPh>
    <rPh sb="7" eb="8">
      <t>シャ</t>
    </rPh>
    <rPh sb="8" eb="10">
      <t>レンラク</t>
    </rPh>
    <rPh sb="10" eb="11">
      <t>サキ</t>
    </rPh>
    <phoneticPr fontId="8"/>
  </si>
  <si>
    <t>種目</t>
    <rPh sb="0" eb="2">
      <t>シュモク</t>
    </rPh>
    <phoneticPr fontId="2"/>
  </si>
  <si>
    <t>点検項目の有無</t>
    <rPh sb="0" eb="2">
      <t>テンケン</t>
    </rPh>
    <rPh sb="2" eb="4">
      <t>コウモク</t>
    </rPh>
    <rPh sb="5" eb="7">
      <t>ウム</t>
    </rPh>
    <phoneticPr fontId="2"/>
  </si>
  <si>
    <t>建築</t>
    <rPh sb="0" eb="2">
      <t>ケンチク</t>
    </rPh>
    <phoneticPr fontId="2"/>
  </si>
  <si>
    <t>屋上
（屋根）</t>
  </si>
  <si>
    <t>有</t>
    <rPh sb="0" eb="1">
      <t>ア</t>
    </rPh>
    <phoneticPr fontId="2"/>
  </si>
  <si>
    <t>外壁</t>
  </si>
  <si>
    <t>無</t>
    <rPh sb="0" eb="1">
      <t>ナ</t>
    </rPh>
    <phoneticPr fontId="2"/>
  </si>
  <si>
    <t>建具</t>
  </si>
  <si>
    <t>内装</t>
  </si>
  <si>
    <t>外構</t>
  </si>
  <si>
    <t>電気</t>
    <rPh sb="0" eb="2">
      <t>デンキ</t>
    </rPh>
    <phoneticPr fontId="2"/>
  </si>
  <si>
    <t>一般照明</t>
  </si>
  <si>
    <t>非常用照明</t>
    <phoneticPr fontId="2"/>
  </si>
  <si>
    <t>外灯照明</t>
  </si>
  <si>
    <t>コンセント</t>
  </si>
  <si>
    <t>受変電設備</t>
    <rPh sb="0" eb="3">
      <t>ジュヘンデン</t>
    </rPh>
    <rPh sb="3" eb="5">
      <t>セツビ</t>
    </rPh>
    <phoneticPr fontId="2"/>
  </si>
  <si>
    <t>非常用発電設備</t>
    <rPh sb="0" eb="3">
      <t>ヒジョウヨウ</t>
    </rPh>
    <rPh sb="3" eb="5">
      <t>ハツデン</t>
    </rPh>
    <rPh sb="5" eb="7">
      <t>セツビ</t>
    </rPh>
    <phoneticPr fontId="2"/>
  </si>
  <si>
    <t>直流電源設備（蓄電池設備）</t>
    <rPh sb="0" eb="4">
      <t>チョクリュウデンゲン</t>
    </rPh>
    <rPh sb="4" eb="6">
      <t>セツビ</t>
    </rPh>
    <phoneticPr fontId="2"/>
  </si>
  <si>
    <t>中央監視設備</t>
    <rPh sb="0" eb="6">
      <t>チュウオウカンシセツビ</t>
    </rPh>
    <phoneticPr fontId="2"/>
  </si>
  <si>
    <t>電話設備</t>
    <rPh sb="0" eb="2">
      <t>デンワ</t>
    </rPh>
    <rPh sb="2" eb="4">
      <t>セツビ</t>
    </rPh>
    <phoneticPr fontId="2"/>
  </si>
  <si>
    <t>自動ドア</t>
    <rPh sb="0" eb="2">
      <t>ジドウ</t>
    </rPh>
    <phoneticPr fontId="2"/>
  </si>
  <si>
    <t>駐車場管制装置</t>
    <rPh sb="0" eb="3">
      <t>チュウシャジョウ</t>
    </rPh>
    <rPh sb="3" eb="5">
      <t>カンセイ</t>
    </rPh>
    <rPh sb="5" eb="7">
      <t>ソウチ</t>
    </rPh>
    <phoneticPr fontId="2"/>
  </si>
  <si>
    <t>機械</t>
    <rPh sb="0" eb="2">
      <t>キカイ</t>
    </rPh>
    <phoneticPr fontId="2"/>
  </si>
  <si>
    <t>空調設備</t>
    <rPh sb="0" eb="2">
      <t>クウチョウ</t>
    </rPh>
    <rPh sb="2" eb="4">
      <t>セツビ</t>
    </rPh>
    <phoneticPr fontId="2"/>
  </si>
  <si>
    <t>給排水設備</t>
    <rPh sb="0" eb="3">
      <t>キュウハイスイ</t>
    </rPh>
    <rPh sb="3" eb="5">
      <t>セツビ</t>
    </rPh>
    <phoneticPr fontId="2"/>
  </si>
  <si>
    <t>ガス設備</t>
    <rPh sb="2" eb="4">
      <t>セツビ</t>
    </rPh>
    <phoneticPr fontId="2"/>
  </si>
  <si>
    <t>昇降機設備</t>
    <rPh sb="0" eb="3">
      <t>ショウコウキ</t>
    </rPh>
    <rPh sb="3" eb="5">
      <t>セツビ</t>
    </rPh>
    <phoneticPr fontId="2"/>
  </si>
  <si>
    <t>消火設備</t>
    <rPh sb="0" eb="2">
      <t>ショウカ</t>
    </rPh>
    <rPh sb="2" eb="4">
      <t>セツビ</t>
    </rPh>
    <phoneticPr fontId="2"/>
  </si>
  <si>
    <t>舞台</t>
    <rPh sb="0" eb="2">
      <t>ブタイ</t>
    </rPh>
    <phoneticPr fontId="2"/>
  </si>
  <si>
    <t>舞台設備</t>
    <rPh sb="0" eb="2">
      <t>ブタイ</t>
    </rPh>
    <rPh sb="2" eb="4">
      <t>セツビ</t>
    </rPh>
    <phoneticPr fontId="2"/>
  </si>
  <si>
    <t>【不　具　合　等】</t>
    <rPh sb="1" eb="2">
      <t>フ</t>
    </rPh>
    <rPh sb="3" eb="4">
      <t>グ</t>
    </rPh>
    <rPh sb="5" eb="6">
      <t>ゴウ</t>
    </rPh>
    <rPh sb="7" eb="8">
      <t>トウ</t>
    </rPh>
    <phoneticPr fontId="8"/>
  </si>
  <si>
    <t>番号</t>
    <rPh sb="0" eb="2">
      <t>バンゴウ</t>
    </rPh>
    <phoneticPr fontId="19"/>
  </si>
  <si>
    <t>点検項目</t>
    <rPh sb="0" eb="2">
      <t>テンケン</t>
    </rPh>
    <rPh sb="2" eb="4">
      <t>コウモク</t>
    </rPh>
    <phoneticPr fontId="8"/>
  </si>
  <si>
    <t>不具合等の場所、部位、内容</t>
    <rPh sb="0" eb="3">
      <t>フグアイ</t>
    </rPh>
    <rPh sb="3" eb="4">
      <t>トウ</t>
    </rPh>
    <rPh sb="5" eb="7">
      <t>バショ</t>
    </rPh>
    <rPh sb="8" eb="10">
      <t>ブイ</t>
    </rPh>
    <rPh sb="11" eb="13">
      <t>ナイヨウ</t>
    </rPh>
    <phoneticPr fontId="8"/>
  </si>
  <si>
    <t>対　　応</t>
    <rPh sb="0" eb="1">
      <t>タイ</t>
    </rPh>
    <rPh sb="3" eb="4">
      <t>オウ</t>
    </rPh>
    <phoneticPr fontId="8"/>
  </si>
  <si>
    <t>必要見込金額等</t>
    <rPh sb="0" eb="2">
      <t>ヒツヨウ</t>
    </rPh>
    <rPh sb="2" eb="4">
      <t>ミコ</t>
    </rPh>
    <rPh sb="4" eb="6">
      <t>キンガク</t>
    </rPh>
    <rPh sb="6" eb="7">
      <t>トウ</t>
    </rPh>
    <phoneticPr fontId="2"/>
  </si>
  <si>
    <t>（記入例）
M-1</t>
    <phoneticPr fontId="8"/>
  </si>
  <si>
    <t>空調</t>
    <phoneticPr fontId="8"/>
  </si>
  <si>
    <t>研修室の温度調節が働かない　</t>
    <rPh sb="0" eb="2">
      <t>ケンシュウ</t>
    </rPh>
    <phoneticPr fontId="8"/>
  </si>
  <si>
    <t>今年度内修理予定</t>
    <rPh sb="0" eb="3">
      <t>コンネンド</t>
    </rPh>
    <rPh sb="3" eb="4">
      <t>ナイ</t>
    </rPh>
    <rPh sb="4" eb="6">
      <t>シュウリ</t>
    </rPh>
    <rPh sb="6" eb="8">
      <t>ヨテイ</t>
    </rPh>
    <phoneticPr fontId="8"/>
  </si>
  <si>
    <t>【今年度・昨年度に完了した工事・整備委託（市直営以外で施設管理者が実施したもの）を記載してください】</t>
    <rPh sb="1" eb="4">
      <t>コンネンド</t>
    </rPh>
    <rPh sb="5" eb="8">
      <t>サクネンド</t>
    </rPh>
    <rPh sb="9" eb="11">
      <t>カンリョウ</t>
    </rPh>
    <rPh sb="13" eb="15">
      <t>コウジ</t>
    </rPh>
    <rPh sb="16" eb="18">
      <t>セイビ</t>
    </rPh>
    <rPh sb="18" eb="20">
      <t>イタク</t>
    </rPh>
    <rPh sb="21" eb="22">
      <t>シ</t>
    </rPh>
    <rPh sb="22" eb="24">
      <t>チョクエイ</t>
    </rPh>
    <rPh sb="24" eb="26">
      <t>イガイ</t>
    </rPh>
    <rPh sb="27" eb="29">
      <t>シセツ</t>
    </rPh>
    <rPh sb="29" eb="32">
      <t>カンリシャ</t>
    </rPh>
    <rPh sb="33" eb="35">
      <t>ジッシ</t>
    </rPh>
    <rPh sb="41" eb="43">
      <t>キサイ</t>
    </rPh>
    <phoneticPr fontId="8"/>
  </si>
  <si>
    <t>完了年月日</t>
    <rPh sb="0" eb="2">
      <t>カンリョウ</t>
    </rPh>
    <rPh sb="2" eb="5">
      <t>ネンガッピ</t>
    </rPh>
    <phoneticPr fontId="8"/>
  </si>
  <si>
    <t>工事等名称</t>
    <rPh sb="0" eb="2">
      <t>コウジ</t>
    </rPh>
    <rPh sb="2" eb="3">
      <t>トウ</t>
    </rPh>
    <rPh sb="3" eb="5">
      <t>メイショウ</t>
    </rPh>
    <phoneticPr fontId="8"/>
  </si>
  <si>
    <t>工事等内容</t>
    <rPh sb="0" eb="3">
      <t>コウジナド</t>
    </rPh>
    <rPh sb="3" eb="5">
      <t>ナイヨウ</t>
    </rPh>
    <phoneticPr fontId="8"/>
  </si>
  <si>
    <t>金　額</t>
    <rPh sb="0" eb="1">
      <t>カネ</t>
    </rPh>
    <rPh sb="2" eb="3">
      <t>ガク</t>
    </rPh>
    <phoneticPr fontId="2"/>
  </si>
  <si>
    <t>【今年度・昨年度に完了した工事・整備委託（市直営で長寿命化対策事業以外）を記載してください】</t>
    <rPh sb="1" eb="4">
      <t>コンネンド</t>
    </rPh>
    <rPh sb="5" eb="8">
      <t>サクネンド</t>
    </rPh>
    <rPh sb="9" eb="11">
      <t>カンリョウ</t>
    </rPh>
    <rPh sb="13" eb="15">
      <t>コウジ</t>
    </rPh>
    <rPh sb="16" eb="18">
      <t>セイビ</t>
    </rPh>
    <rPh sb="18" eb="20">
      <t>イタク</t>
    </rPh>
    <rPh sb="21" eb="22">
      <t>シ</t>
    </rPh>
    <rPh sb="22" eb="24">
      <t>チョクエイ</t>
    </rPh>
    <rPh sb="25" eb="29">
      <t>チョウジュミョウカ</t>
    </rPh>
    <rPh sb="29" eb="31">
      <t>タイサク</t>
    </rPh>
    <rPh sb="31" eb="33">
      <t>ジギョウ</t>
    </rPh>
    <rPh sb="33" eb="35">
      <t>イガイ</t>
    </rPh>
    <rPh sb="37" eb="39">
      <t>キサイ</t>
    </rPh>
    <phoneticPr fontId="8"/>
  </si>
  <si>
    <t>★運営所管課・財産所管課コメント欄</t>
    <rPh sb="1" eb="3">
      <t>ウンエイ</t>
    </rPh>
    <rPh sb="3" eb="5">
      <t>ショカン</t>
    </rPh>
    <rPh sb="5" eb="6">
      <t>カ</t>
    </rPh>
    <rPh sb="7" eb="9">
      <t>ザイサン</t>
    </rPh>
    <rPh sb="9" eb="11">
      <t>ショカン</t>
    </rPh>
    <rPh sb="11" eb="12">
      <t>カ</t>
    </rPh>
    <rPh sb="16" eb="17">
      <t>ラン</t>
    </rPh>
    <phoneticPr fontId="26"/>
  </si>
  <si>
    <t>所属</t>
    <rPh sb="0" eb="2">
      <t>ショゾク</t>
    </rPh>
    <phoneticPr fontId="8"/>
  </si>
  <si>
    <t>記入者</t>
    <rPh sb="0" eb="2">
      <t>キニュウ</t>
    </rPh>
    <rPh sb="2" eb="3">
      <t>シャ</t>
    </rPh>
    <phoneticPr fontId="8"/>
  </si>
  <si>
    <t>記入日</t>
    <rPh sb="0" eb="2">
      <t>キニュウ</t>
    </rPh>
    <rPh sb="2" eb="3">
      <t>ビ</t>
    </rPh>
    <phoneticPr fontId="2"/>
  </si>
  <si>
    <t>コメント欄（今後の対応内容等）</t>
    <rPh sb="4" eb="5">
      <t>ラン</t>
    </rPh>
    <rPh sb="6" eb="8">
      <t>コンゴ</t>
    </rPh>
    <rPh sb="9" eb="11">
      <t>タイオウ</t>
    </rPh>
    <rPh sb="11" eb="13">
      <t>ナイヨウ</t>
    </rPh>
    <rPh sb="13" eb="14">
      <t>トウ</t>
    </rPh>
    <phoneticPr fontId="8"/>
  </si>
  <si>
    <t>資産マネジメント推進部署記入欄【上記不具合のうち、現地調査等を行った場合に記入】</t>
    <rPh sb="0" eb="2">
      <t>シサン</t>
    </rPh>
    <rPh sb="8" eb="10">
      <t>スイシン</t>
    </rPh>
    <rPh sb="10" eb="12">
      <t>ブショ</t>
    </rPh>
    <rPh sb="12" eb="14">
      <t>キニュウ</t>
    </rPh>
    <rPh sb="14" eb="15">
      <t>ラン</t>
    </rPh>
    <rPh sb="16" eb="18">
      <t>ジョウキ</t>
    </rPh>
    <rPh sb="18" eb="21">
      <t>フグアイ</t>
    </rPh>
    <rPh sb="25" eb="27">
      <t>ゲンチ</t>
    </rPh>
    <rPh sb="27" eb="29">
      <t>チョウサ</t>
    </rPh>
    <rPh sb="29" eb="30">
      <t>ナド</t>
    </rPh>
    <rPh sb="31" eb="32">
      <t>オコナ</t>
    </rPh>
    <rPh sb="34" eb="36">
      <t>バアイ</t>
    </rPh>
    <rPh sb="37" eb="39">
      <t>キニュウ</t>
    </rPh>
    <phoneticPr fontId="26"/>
  </si>
  <si>
    <t>所　属</t>
    <rPh sb="0" eb="1">
      <t>ショ</t>
    </rPh>
    <rPh sb="2" eb="3">
      <t>ゾク</t>
    </rPh>
    <phoneticPr fontId="8"/>
  </si>
  <si>
    <t>調査日</t>
    <rPh sb="0" eb="2">
      <t>チョウサ</t>
    </rPh>
    <rPh sb="2" eb="3">
      <t>ヒ</t>
    </rPh>
    <phoneticPr fontId="8"/>
  </si>
  <si>
    <t>所　見　欄</t>
    <rPh sb="0" eb="1">
      <t>ショ</t>
    </rPh>
    <rPh sb="2" eb="3">
      <t>ミ</t>
    </rPh>
    <rPh sb="4" eb="5">
      <t>ラン</t>
    </rPh>
    <phoneticPr fontId="8"/>
  </si>
  <si>
    <t>【記入例】</t>
    <rPh sb="1" eb="3">
      <t>キニュウ</t>
    </rPh>
    <rPh sb="3" eb="4">
      <t>レイ</t>
    </rPh>
    <phoneticPr fontId="2"/>
  </si>
  <si>
    <t>***********</t>
    <phoneticPr fontId="2"/>
  </si>
  <si>
    <t>●●スポーツセンター</t>
    <phoneticPr fontId="19"/>
  </si>
  <si>
    <t>スポーツセンター</t>
    <phoneticPr fontId="2"/>
  </si>
  <si>
    <t>複合**</t>
    <rPh sb="0" eb="2">
      <t>フクゴウ</t>
    </rPh>
    <phoneticPr fontId="2"/>
  </si>
  <si>
    <t>★★★★</t>
    <phoneticPr fontId="8"/>
  </si>
  <si>
    <t>☆☆　☆☆</t>
    <phoneticPr fontId="8"/>
  </si>
  <si>
    <t>***-****</t>
    <phoneticPr fontId="2"/>
  </si>
  <si>
    <t>●●区
▲▲▲▲課</t>
    <rPh sb="2" eb="3">
      <t>ク</t>
    </rPh>
    <rPh sb="8" eb="9">
      <t>カ</t>
    </rPh>
    <phoneticPr fontId="19"/>
  </si>
  <si>
    <t>△△　△△</t>
    <phoneticPr fontId="8"/>
  </si>
  <si>
    <t>内線*****</t>
    <phoneticPr fontId="8"/>
  </si>
  <si>
    <t>○○局
■■■■課</t>
    <rPh sb="2" eb="3">
      <t>キョク</t>
    </rPh>
    <rPh sb="8" eb="9">
      <t>カ</t>
    </rPh>
    <phoneticPr fontId="8"/>
  </si>
  <si>
    <t>□□　□□</t>
    <phoneticPr fontId="8"/>
  </si>
  <si>
    <t>内線*****</t>
    <rPh sb="0" eb="2">
      <t>ナイセン</t>
    </rPh>
    <phoneticPr fontId="8"/>
  </si>
  <si>
    <t>A-1</t>
  </si>
  <si>
    <t>屋上（屋根）</t>
    <rPh sb="0" eb="2">
      <t>オクジョウ</t>
    </rPh>
    <rPh sb="3" eb="5">
      <t>ヤネ</t>
    </rPh>
    <phoneticPr fontId="8"/>
  </si>
  <si>
    <t>通常降雨時に2階研修室の窓際で雨漏りが発生している　</t>
    <rPh sb="8" eb="10">
      <t>ケンシュウ</t>
    </rPh>
    <phoneticPr fontId="19"/>
  </si>
  <si>
    <t>修理未実施</t>
    <rPh sb="0" eb="2">
      <t>シュウリ</t>
    </rPh>
    <rPh sb="2" eb="3">
      <t>ミ</t>
    </rPh>
    <rPh sb="3" eb="5">
      <t>ジッシ</t>
    </rPh>
    <phoneticPr fontId="8"/>
  </si>
  <si>
    <t>見積書未徴取</t>
    <rPh sb="0" eb="3">
      <t>ミツモリショ</t>
    </rPh>
    <rPh sb="3" eb="4">
      <t>ミ</t>
    </rPh>
    <rPh sb="4" eb="6">
      <t>チョウシュ</t>
    </rPh>
    <phoneticPr fontId="2"/>
  </si>
  <si>
    <t>E-17</t>
    <phoneticPr fontId="2"/>
  </si>
  <si>
    <t>中央監視装置（自動制御装置）</t>
    <rPh sb="0" eb="2">
      <t>チュウオウ</t>
    </rPh>
    <rPh sb="2" eb="4">
      <t>カンシ</t>
    </rPh>
    <rPh sb="4" eb="6">
      <t>ソウチ</t>
    </rPh>
    <phoneticPr fontId="19"/>
  </si>
  <si>
    <t>経年劣化により、本体の信号が途切れることによるオフラインのエラーが多発</t>
    <phoneticPr fontId="2"/>
  </si>
  <si>
    <t>今年度内修理予定　</t>
  </si>
  <si>
    <t>M-13</t>
    <phoneticPr fontId="2"/>
  </si>
  <si>
    <t>水回り</t>
    <rPh sb="0" eb="1">
      <t>ミズ</t>
    </rPh>
    <rPh sb="1" eb="2">
      <t>マワ</t>
    </rPh>
    <phoneticPr fontId="19"/>
  </si>
  <si>
    <t>真空式温水ヒータに真空異常が出てヒータが止まり、お湯が出ない。ヒータ本体からの真空漏れの可能性が高いとのことで、ヒータ更新を勧められている。</t>
    <phoneticPr fontId="19"/>
  </si>
  <si>
    <t>見積書徴取済
（\2,000,000）</t>
    <rPh sb="0" eb="3">
      <t>ミツモリショ</t>
    </rPh>
    <rPh sb="3" eb="5">
      <t>チョウシュ</t>
    </rPh>
    <rPh sb="5" eb="6">
      <t>スミ</t>
    </rPh>
    <phoneticPr fontId="2"/>
  </si>
  <si>
    <t>階段段鼻塗装工事</t>
    <rPh sb="0" eb="2">
      <t>カイダン</t>
    </rPh>
    <rPh sb="2" eb="4">
      <t>ダンバナ</t>
    </rPh>
    <rPh sb="4" eb="6">
      <t>トソウ</t>
    </rPh>
    <rPh sb="6" eb="8">
      <t>コウジ</t>
    </rPh>
    <phoneticPr fontId="8"/>
  </si>
  <si>
    <t>バリアフリー化のため階段段鼻の着色塗装</t>
    <rPh sb="6" eb="7">
      <t>カ</t>
    </rPh>
    <rPh sb="10" eb="12">
      <t>カイダン</t>
    </rPh>
    <rPh sb="12" eb="14">
      <t>ダンバナ</t>
    </rPh>
    <rPh sb="15" eb="17">
      <t>チャクショク</t>
    </rPh>
    <rPh sb="17" eb="19">
      <t>トソウ</t>
    </rPh>
    <phoneticPr fontId="8"/>
  </si>
  <si>
    <t>空調機修繕工事</t>
    <rPh sb="0" eb="3">
      <t>クウチョウキ</t>
    </rPh>
    <rPh sb="3" eb="5">
      <t>シュウゼン</t>
    </rPh>
    <rPh sb="5" eb="7">
      <t>コウジ</t>
    </rPh>
    <phoneticPr fontId="8"/>
  </si>
  <si>
    <t>不具合のある空調機の修繕</t>
    <rPh sb="0" eb="3">
      <t>フグアイ</t>
    </rPh>
    <rPh sb="6" eb="9">
      <t>クウチョウキ</t>
    </rPh>
    <rPh sb="10" eb="12">
      <t>シュウゼン</t>
    </rPh>
    <phoneticPr fontId="8"/>
  </si>
  <si>
    <t>大体育室冷暖房機器設置工事</t>
    <rPh sb="0" eb="1">
      <t>ダイ</t>
    </rPh>
    <rPh sb="1" eb="4">
      <t>タイイクシツ</t>
    </rPh>
    <rPh sb="4" eb="7">
      <t>レイダンボウ</t>
    </rPh>
    <rPh sb="7" eb="9">
      <t>キキ</t>
    </rPh>
    <rPh sb="9" eb="11">
      <t>セッチ</t>
    </rPh>
    <rPh sb="11" eb="13">
      <t>コウジ</t>
    </rPh>
    <phoneticPr fontId="8"/>
  </si>
  <si>
    <t>大体育室に冷暖房機器の設置</t>
    <rPh sb="5" eb="8">
      <t>レイダンボウ</t>
    </rPh>
    <rPh sb="8" eb="10">
      <t>キキ</t>
    </rPh>
    <rPh sb="11" eb="13">
      <t>セッチ</t>
    </rPh>
    <phoneticPr fontId="8"/>
  </si>
  <si>
    <t>トイレ改修工事</t>
    <rPh sb="3" eb="5">
      <t>カイシュウ</t>
    </rPh>
    <rPh sb="5" eb="7">
      <t>コウジ</t>
    </rPh>
    <phoneticPr fontId="8"/>
  </si>
  <si>
    <t>トイレの洋式化、ドライ床化</t>
    <rPh sb="4" eb="6">
      <t>ヨウシキ</t>
    </rPh>
    <rPh sb="6" eb="7">
      <t>カ</t>
    </rPh>
    <rPh sb="11" eb="12">
      <t>ユカ</t>
    </rPh>
    <rPh sb="12" eb="13">
      <t>カ</t>
    </rPh>
    <phoneticPr fontId="8"/>
  </si>
  <si>
    <t>1995年しゅん工の施設で不具合が多くなっている。屋上防水は部分補修ではなく、全面的な改修を相談したい。</t>
    <rPh sb="4" eb="5">
      <t>ネン</t>
    </rPh>
    <rPh sb="8" eb="9">
      <t>コウ</t>
    </rPh>
    <rPh sb="10" eb="12">
      <t>シセツ</t>
    </rPh>
    <rPh sb="13" eb="16">
      <t>フグアイ</t>
    </rPh>
    <rPh sb="17" eb="18">
      <t>オオ</t>
    </rPh>
    <rPh sb="25" eb="27">
      <t>オクジョウ</t>
    </rPh>
    <rPh sb="27" eb="29">
      <t>ボウスイ</t>
    </rPh>
    <rPh sb="30" eb="32">
      <t>ブブン</t>
    </rPh>
    <rPh sb="32" eb="34">
      <t>ホシュウ</t>
    </rPh>
    <rPh sb="39" eb="41">
      <t>ゼンメン</t>
    </rPh>
    <rPh sb="41" eb="42">
      <t>テキ</t>
    </rPh>
    <rPh sb="43" eb="45">
      <t>カイシュウ</t>
    </rPh>
    <rPh sb="46" eb="48">
      <t>ソウダン</t>
    </rPh>
    <phoneticPr fontId="8"/>
  </si>
  <si>
    <t>同上</t>
    <rPh sb="0" eb="2">
      <t>ドウジョウ</t>
    </rPh>
    <phoneticPr fontId="2"/>
  </si>
  <si>
    <t>点検入力表（建築）</t>
    <rPh sb="0" eb="2">
      <t>テンケン</t>
    </rPh>
    <rPh sb="2" eb="4">
      <t>ニュウリョク</t>
    </rPh>
    <rPh sb="4" eb="5">
      <t>ヒョウ</t>
    </rPh>
    <rPh sb="6" eb="8">
      <t>ケンチク</t>
    </rPh>
    <phoneticPr fontId="26"/>
  </si>
  <si>
    <t>[施設名：●●●]</t>
    <rPh sb="1" eb="3">
      <t>シセツ</t>
    </rPh>
    <rPh sb="3" eb="4">
      <t>メイ</t>
    </rPh>
    <phoneticPr fontId="2"/>
  </si>
  <si>
    <r>
      <t>■【点検結果】には、当てはまる:「1、2」、当てはまらない:「0」、</t>
    </r>
    <r>
      <rPr>
        <b/>
        <u/>
        <sz val="11"/>
        <rFont val="ＭＳ Ｐゴシック"/>
        <family val="3"/>
        <charset val="128"/>
      </rPr>
      <t>当該項目無し:「無」</t>
    </r>
    <r>
      <rPr>
        <b/>
        <sz val="11"/>
        <rFont val="ＭＳ Ｐゴシック"/>
        <family val="3"/>
        <charset val="128"/>
      </rPr>
      <t>を選択してください。</t>
    </r>
    <rPh sb="2" eb="4">
      <t>テンケン</t>
    </rPh>
    <rPh sb="4" eb="6">
      <t>ケッカ</t>
    </rPh>
    <rPh sb="10" eb="11">
      <t>ア</t>
    </rPh>
    <rPh sb="22" eb="23">
      <t>ア</t>
    </rPh>
    <rPh sb="34" eb="36">
      <t>トウガイ</t>
    </rPh>
    <rPh sb="36" eb="38">
      <t>コウモク</t>
    </rPh>
    <rPh sb="38" eb="39">
      <t>ナ</t>
    </rPh>
    <rPh sb="42" eb="43">
      <t>ナ</t>
    </rPh>
    <rPh sb="45" eb="47">
      <t>センタク</t>
    </rPh>
    <phoneticPr fontId="19"/>
  </si>
  <si>
    <t>■番号の上に※がある項目には、点検時等の指摘結果を記入してください。</t>
    <rPh sb="1" eb="3">
      <t>バンゴウ</t>
    </rPh>
    <rPh sb="4" eb="5">
      <t>ウエ</t>
    </rPh>
    <rPh sb="10" eb="12">
      <t>コウモク</t>
    </rPh>
    <rPh sb="15" eb="17">
      <t>テンケン</t>
    </rPh>
    <rPh sb="17" eb="18">
      <t>トキ</t>
    </rPh>
    <rPh sb="18" eb="19">
      <t>トウ</t>
    </rPh>
    <rPh sb="20" eb="22">
      <t>シテキ</t>
    </rPh>
    <rPh sb="22" eb="24">
      <t>ケッカ</t>
    </rPh>
    <rPh sb="25" eb="27">
      <t>キニュウ</t>
    </rPh>
    <phoneticPr fontId="19"/>
  </si>
  <si>
    <t>番号</t>
    <rPh sb="0" eb="2">
      <t>バンゴウ</t>
    </rPh>
    <phoneticPr fontId="26"/>
  </si>
  <si>
    <t>点検項目</t>
    <phoneticPr fontId="19"/>
  </si>
  <si>
    <t>点　　検　　内　　容</t>
    <phoneticPr fontId="19"/>
  </si>
  <si>
    <t>点検
結果</t>
    <phoneticPr fontId="26"/>
  </si>
  <si>
    <r>
      <t xml:space="preserve">　　不具合等の場所、部位、内容
</t>
    </r>
    <r>
      <rPr>
        <sz val="8"/>
        <rFont val="ＭＳ Ｐゴシック"/>
        <family val="3"/>
        <charset val="128"/>
      </rPr>
      <t>※不具合・劣化の場所、部位、不具合の内容について記載してください。</t>
    </r>
    <rPh sb="2" eb="5">
      <t>フグアイ</t>
    </rPh>
    <rPh sb="5" eb="6">
      <t>トウ</t>
    </rPh>
    <rPh sb="10" eb="12">
      <t>ブイ</t>
    </rPh>
    <rPh sb="13" eb="15">
      <t>ナイヨウ</t>
    </rPh>
    <rPh sb="17" eb="20">
      <t>フグアイ</t>
    </rPh>
    <rPh sb="21" eb="23">
      <t>レッカ</t>
    </rPh>
    <rPh sb="24" eb="26">
      <t>バショ</t>
    </rPh>
    <rPh sb="27" eb="29">
      <t>ブイ</t>
    </rPh>
    <rPh sb="30" eb="33">
      <t>フグアイ</t>
    </rPh>
    <rPh sb="34" eb="36">
      <t>ナイヨウ</t>
    </rPh>
    <rPh sb="40" eb="42">
      <t>キサイ</t>
    </rPh>
    <phoneticPr fontId="26"/>
  </si>
  <si>
    <r>
      <rPr>
        <sz val="9"/>
        <color indexed="10"/>
        <rFont val="ＭＳ Ｐゴシック"/>
        <family val="3"/>
        <charset val="128"/>
      </rPr>
      <t>(例)</t>
    </r>
    <r>
      <rPr>
        <sz val="10"/>
        <color indexed="10"/>
        <rFont val="ＭＳ Ｐゴシック"/>
        <family val="3"/>
        <charset val="128"/>
      </rPr>
      <t xml:space="preserve">
A-1</t>
    </r>
    <rPh sb="1" eb="2">
      <t>レイ</t>
    </rPh>
    <phoneticPr fontId="19"/>
  </si>
  <si>
    <t>屋上
（屋根）</t>
    <rPh sb="0" eb="2">
      <t>オクジョウ</t>
    </rPh>
    <rPh sb="4" eb="6">
      <t>ヤネ</t>
    </rPh>
    <phoneticPr fontId="19"/>
  </si>
  <si>
    <t>雨漏りはありませんか
　なし→0
　台風・ゲリラ豪雨・降雪時等にあり→1、
　通常降雨時にあり→2</t>
    <rPh sb="24" eb="26">
      <t>ゴウウ</t>
    </rPh>
    <rPh sb="27" eb="29">
      <t>コウセツ</t>
    </rPh>
    <rPh sb="29" eb="30">
      <t>ジ</t>
    </rPh>
    <phoneticPr fontId="19"/>
  </si>
  <si>
    <t>通常降雨時に2階会議室の窓際で雨漏りが発生している</t>
    <rPh sb="0" eb="2">
      <t>ツウジョウ</t>
    </rPh>
    <rPh sb="2" eb="4">
      <t>コウウ</t>
    </rPh>
    <rPh sb="4" eb="5">
      <t>ジ</t>
    </rPh>
    <rPh sb="7" eb="8">
      <t>カイ</t>
    </rPh>
    <rPh sb="8" eb="11">
      <t>カイギシツ</t>
    </rPh>
    <rPh sb="10" eb="11">
      <t>シツ</t>
    </rPh>
    <rPh sb="12" eb="14">
      <t>マドギワ</t>
    </rPh>
    <rPh sb="15" eb="17">
      <t>アマモ</t>
    </rPh>
    <rPh sb="19" eb="21">
      <t>ハッセイ</t>
    </rPh>
    <phoneticPr fontId="19"/>
  </si>
  <si>
    <t>A-1</t>
    <phoneticPr fontId="19"/>
  </si>
  <si>
    <t>雨漏りはありませんか
　なし→0
　台風・ゲリラ豪雨・降雪時等にあり→1　　
　通常降雨時にあり→2</t>
    <rPh sb="1" eb="2">
      <t>モ</t>
    </rPh>
    <rPh sb="24" eb="26">
      <t>ゴウウ</t>
    </rPh>
    <rPh sb="27" eb="29">
      <t>コウセツ</t>
    </rPh>
    <phoneticPr fontId="26"/>
  </si>
  <si>
    <t>A-2</t>
  </si>
  <si>
    <r>
      <t>露出防水層等の浮き・破損はありませんか
　なし→0、あり→1
　　　　　</t>
    </r>
    <r>
      <rPr>
        <b/>
        <sz val="10"/>
        <color rgb="FF00B0F0"/>
        <rFont val="ＭＳ 明朝"/>
        <family val="1"/>
        <charset val="128"/>
      </rPr>
      <t>露出防水（防水面が露出して見える工法）</t>
    </r>
    <rPh sb="0" eb="2">
      <t>ロシュツ</t>
    </rPh>
    <rPh sb="7" eb="8">
      <t>ウ</t>
    </rPh>
    <rPh sb="37" eb="39">
      <t>ロシュツ</t>
    </rPh>
    <rPh sb="39" eb="41">
      <t>ボウスイ</t>
    </rPh>
    <rPh sb="42" eb="45">
      <t>ボウスイメン</t>
    </rPh>
    <rPh sb="46" eb="48">
      <t>ロシュツ</t>
    </rPh>
    <rPh sb="50" eb="51">
      <t>ミ</t>
    </rPh>
    <rPh sb="53" eb="55">
      <t>コウホウ</t>
    </rPh>
    <phoneticPr fontId="26"/>
  </si>
  <si>
    <t>A-3</t>
  </si>
  <si>
    <r>
      <t>傾斜屋根の屋根材の変形・剥れ・損傷等は
ありませんか
　なし→0、あり→1
　　　　　　　　　　　　　　　　</t>
    </r>
    <r>
      <rPr>
        <b/>
        <sz val="10"/>
        <color rgb="FF00B0F0"/>
        <rFont val="ＭＳ 明朝"/>
        <family val="1"/>
        <charset val="128"/>
      </rPr>
      <t>傾斜屋根の屋根材</t>
    </r>
    <rPh sb="55" eb="57">
      <t>ケイシャ</t>
    </rPh>
    <rPh sb="57" eb="59">
      <t>ヤネ</t>
    </rPh>
    <rPh sb="60" eb="63">
      <t>ヤネザイ</t>
    </rPh>
    <phoneticPr fontId="19"/>
  </si>
  <si>
    <t>A-4</t>
  </si>
  <si>
    <t>パラペットにひび割れはありませんか
　なし→0、あり→1</t>
    <phoneticPr fontId="19"/>
  </si>
  <si>
    <t>A-5</t>
  </si>
  <si>
    <r>
      <t>パラペットに浮き・剥落はありませんか
　なし→0、あり→1
　　　　　</t>
    </r>
    <r>
      <rPr>
        <b/>
        <sz val="10"/>
        <color rgb="FF00B0F0"/>
        <rFont val="ＭＳ 明朝"/>
        <family val="1"/>
        <charset val="128"/>
      </rPr>
      <t>パラペット（屋根端の立上り部分のこと）</t>
    </r>
    <rPh sb="41" eb="43">
      <t>ヤネ</t>
    </rPh>
    <rPh sb="43" eb="44">
      <t>ハシ</t>
    </rPh>
    <rPh sb="45" eb="46">
      <t>タ</t>
    </rPh>
    <rPh sb="46" eb="47">
      <t>ア</t>
    </rPh>
    <rPh sb="48" eb="50">
      <t>ブブン</t>
    </rPh>
    <phoneticPr fontId="19"/>
  </si>
  <si>
    <t>A-6</t>
  </si>
  <si>
    <r>
      <t>ルーフドレイン（排水口）の排水不良箇所は
ありませんか
　なし→0、あり→1
　　　　　　　</t>
    </r>
    <r>
      <rPr>
        <b/>
        <sz val="10"/>
        <color rgb="FF00B0F0"/>
        <rFont val="ＭＳ 明朝"/>
        <family val="1"/>
        <charset val="128"/>
      </rPr>
      <t>ルーフドレイン（排水の入口のこと）</t>
    </r>
    <rPh sb="10" eb="11">
      <t>）</t>
    </rPh>
    <rPh sb="58" eb="60">
      <t>イリグチ</t>
    </rPh>
    <phoneticPr fontId="2"/>
  </si>
  <si>
    <t>A-7</t>
  </si>
  <si>
    <r>
      <t>軒樋に土・落ち葉などたまっていませんか
　なし→0、あり→1
                                         　</t>
    </r>
    <r>
      <rPr>
        <b/>
        <sz val="10"/>
        <color rgb="FF00B0F0"/>
        <rFont val="ＭＳ 明朝"/>
        <family val="1"/>
        <charset val="128"/>
      </rPr>
      <t>軒樋</t>
    </r>
    <r>
      <rPr>
        <sz val="10"/>
        <rFont val="ＭＳ 明朝"/>
        <family val="1"/>
        <charset val="128"/>
      </rPr>
      <t xml:space="preserve">
　</t>
    </r>
    <rPh sb="0" eb="2">
      <t>ノキドイ</t>
    </rPh>
    <phoneticPr fontId="19"/>
  </si>
  <si>
    <t>A-8</t>
  </si>
  <si>
    <t>屋上の手すりやタラップ等の金属類に腐食（錆）・破損箇所・ぐらつきはありませんか
　なし→0、あり→1</t>
    <rPh sb="0" eb="2">
      <t>オクジョウ</t>
    </rPh>
    <rPh sb="3" eb="4">
      <t>テ</t>
    </rPh>
    <rPh sb="11" eb="12">
      <t>トウ</t>
    </rPh>
    <rPh sb="13" eb="16">
      <t>キンゾクルイ</t>
    </rPh>
    <rPh sb="17" eb="19">
      <t>フショク</t>
    </rPh>
    <rPh sb="20" eb="21">
      <t>サビ</t>
    </rPh>
    <phoneticPr fontId="26"/>
  </si>
  <si>
    <t>A-9</t>
  </si>
  <si>
    <r>
      <t xml:space="preserve">天窓（トップライト）等に、雨漏り・ひび割れが
見られませんか
　見られない→0、見られる→1
                          　 </t>
    </r>
    <r>
      <rPr>
        <b/>
        <sz val="10"/>
        <color rgb="FF00B0F0"/>
        <rFont val="ＭＳ 明朝"/>
        <family val="1"/>
        <charset val="128"/>
      </rPr>
      <t>天窓（トップライト）</t>
    </r>
    <rPh sb="0" eb="2">
      <t>テンマド</t>
    </rPh>
    <rPh sb="10" eb="11">
      <t>トウ</t>
    </rPh>
    <rPh sb="13" eb="15">
      <t>アマモ</t>
    </rPh>
    <rPh sb="19" eb="20">
      <t>ワ</t>
    </rPh>
    <rPh sb="23" eb="24">
      <t>ミ</t>
    </rPh>
    <rPh sb="32" eb="33">
      <t>ミ</t>
    </rPh>
    <rPh sb="40" eb="41">
      <t>ミ</t>
    </rPh>
    <phoneticPr fontId="26"/>
  </si>
  <si>
    <t>A-10</t>
  </si>
  <si>
    <t>外壁</t>
    <phoneticPr fontId="19"/>
  </si>
  <si>
    <t>外壁から室内に雨漏りはありませんか
　なし→0　　台風・ゲリラ豪雨・降雪時等にあり→1、
　通常降雨時にあり→2</t>
    <rPh sb="0" eb="2">
      <t>ガイヘキ</t>
    </rPh>
    <rPh sb="4" eb="6">
      <t>シツナイ</t>
    </rPh>
    <rPh sb="8" eb="9">
      <t>モ</t>
    </rPh>
    <rPh sb="31" eb="33">
      <t>ゴウウ</t>
    </rPh>
    <rPh sb="34" eb="36">
      <t>コウセツ</t>
    </rPh>
    <phoneticPr fontId="26"/>
  </si>
  <si>
    <t>A-11</t>
  </si>
  <si>
    <t>ひび割れはありませんか
　なし→0、あり→1</t>
    <phoneticPr fontId="2"/>
  </si>
  <si>
    <t>A-12</t>
  </si>
  <si>
    <t>破損・浮き・はく離はありませんか
　なし→0、あり→1</t>
    <rPh sb="8" eb="9">
      <t>リ</t>
    </rPh>
    <phoneticPr fontId="2"/>
  </si>
  <si>
    <t>A-13</t>
  </si>
  <si>
    <r>
      <t>外壁目地のシーリング材の破断・ひび割れ・硬化は
ありませんか
　なし→0、あり→1
　　　　　　　　　 　　</t>
    </r>
    <r>
      <rPr>
        <b/>
        <sz val="10"/>
        <color rgb="FF00B0F0"/>
        <rFont val="ＭＳ 明朝"/>
        <family val="1"/>
        <charset val="128"/>
      </rPr>
      <t>外壁目地のシーリング材</t>
    </r>
    <rPh sb="0" eb="2">
      <t>ガイヘキ</t>
    </rPh>
    <rPh sb="2" eb="4">
      <t>メジ</t>
    </rPh>
    <rPh sb="10" eb="11">
      <t>ザイ</t>
    </rPh>
    <rPh sb="12" eb="14">
      <t>ハダン</t>
    </rPh>
    <rPh sb="17" eb="18">
      <t>ワ</t>
    </rPh>
    <rPh sb="20" eb="22">
      <t>コウカ</t>
    </rPh>
    <rPh sb="55" eb="57">
      <t>ガイヘキ</t>
    </rPh>
    <rPh sb="57" eb="59">
      <t>メジ</t>
    </rPh>
    <phoneticPr fontId="26"/>
  </si>
  <si>
    <t>A-14</t>
  </si>
  <si>
    <t>外壁面のタイルで落下しそうな箇所はありませんか
　なし→0、あり→1</t>
    <rPh sb="8" eb="10">
      <t>ラッカ</t>
    </rPh>
    <rPh sb="14" eb="16">
      <t>カショ</t>
    </rPh>
    <phoneticPr fontId="19"/>
  </si>
  <si>
    <t>A-15</t>
  </si>
  <si>
    <r>
      <t xml:space="preserve">錆汁の発生・鉄筋の露出はありませんか
　なし→0、あり→1　　　　　　　   　    </t>
    </r>
    <r>
      <rPr>
        <b/>
        <sz val="10"/>
        <color rgb="FF00B0F0"/>
        <rFont val="ＭＳ 明朝"/>
        <family val="1"/>
        <charset val="128"/>
      </rPr>
      <t>錆汁</t>
    </r>
    <r>
      <rPr>
        <sz val="10"/>
        <rFont val="ＭＳ 明朝"/>
        <family val="1"/>
        <charset val="128"/>
      </rPr>
      <t xml:space="preserve">
</t>
    </r>
    <phoneticPr fontId="19"/>
  </si>
  <si>
    <t>A-16</t>
  </si>
  <si>
    <t>仕上材の変色・剥離・膨れ等はありませんか
　なし→0、あり→1</t>
    <rPh sb="10" eb="11">
      <t>フク</t>
    </rPh>
    <phoneticPr fontId="19"/>
  </si>
  <si>
    <t>A-17</t>
  </si>
  <si>
    <t>縦樋で取付けの悪い箇所はありませんか
　なし→0、あり→1</t>
    <rPh sb="0" eb="1">
      <t>タテ</t>
    </rPh>
    <rPh sb="1" eb="2">
      <t>トイ</t>
    </rPh>
    <rPh sb="3" eb="4">
      <t>ト</t>
    </rPh>
    <rPh sb="4" eb="5">
      <t>ツ</t>
    </rPh>
    <rPh sb="7" eb="8">
      <t>ワル</t>
    </rPh>
    <rPh sb="9" eb="11">
      <t>カショ</t>
    </rPh>
    <phoneticPr fontId="19"/>
  </si>
  <si>
    <t>A-18</t>
  </si>
  <si>
    <r>
      <t xml:space="preserve">縦樋の排水不良はありませんか
　なし→0、あり→1
                                        </t>
    </r>
    <r>
      <rPr>
        <b/>
        <sz val="10"/>
        <color rgb="FF00B0F0"/>
        <rFont val="ＭＳ 明朝"/>
        <family val="1"/>
        <charset val="128"/>
      </rPr>
      <t>縦樋</t>
    </r>
    <r>
      <rPr>
        <sz val="10"/>
        <rFont val="ＭＳ 明朝"/>
        <family val="1"/>
        <charset val="128"/>
      </rPr>
      <t xml:space="preserve">
　</t>
    </r>
    <rPh sb="3" eb="5">
      <t>ハイスイ</t>
    </rPh>
    <rPh sb="5" eb="7">
      <t>フリョウ</t>
    </rPh>
    <rPh sb="66" eb="67">
      <t>タテ</t>
    </rPh>
    <phoneticPr fontId="19"/>
  </si>
  <si>
    <t>A-19</t>
  </si>
  <si>
    <t>屋外階段・踊り場の手すり等の破損・腐食はありませんか
　なし→0、あり→1</t>
    <rPh sb="0" eb="2">
      <t>オクガイ</t>
    </rPh>
    <rPh sb="9" eb="10">
      <t>テ</t>
    </rPh>
    <rPh sb="12" eb="13">
      <t>トウ</t>
    </rPh>
    <rPh sb="17" eb="19">
      <t>フショク</t>
    </rPh>
    <phoneticPr fontId="26"/>
  </si>
  <si>
    <t>A-20</t>
  </si>
  <si>
    <t>鉄骨部分の腐食（錆）はありませんか
　なし→0、あり→1
　</t>
    <rPh sb="0" eb="2">
      <t>テッコツ</t>
    </rPh>
    <rPh sb="2" eb="4">
      <t>ブブン</t>
    </rPh>
    <rPh sb="5" eb="7">
      <t>フショク</t>
    </rPh>
    <rPh sb="8" eb="9">
      <t>サビ</t>
    </rPh>
    <phoneticPr fontId="26"/>
  </si>
  <si>
    <t>A-21</t>
  </si>
  <si>
    <t>建具</t>
    <phoneticPr fontId="19"/>
  </si>
  <si>
    <t>窓周りからの雨漏りはありませんか
　なし→0、あり→1</t>
    <rPh sb="0" eb="1">
      <t>マド</t>
    </rPh>
    <phoneticPr fontId="19"/>
  </si>
  <si>
    <t>A-22</t>
  </si>
  <si>
    <t>窓や扉の開閉時に、がたつき・異音等はありませんか
　なし→0、あり→1</t>
    <rPh sb="2" eb="3">
      <t>トビラ</t>
    </rPh>
    <rPh sb="4" eb="6">
      <t>カイヘイ</t>
    </rPh>
    <rPh sb="6" eb="7">
      <t>ジ</t>
    </rPh>
    <rPh sb="14" eb="16">
      <t>イオン</t>
    </rPh>
    <rPh sb="16" eb="17">
      <t>トウ</t>
    </rPh>
    <phoneticPr fontId="26"/>
  </si>
  <si>
    <t>A-23</t>
  </si>
  <si>
    <r>
      <t>サッシ廻りのシーリング材の破断・ひび割れ・
硬化はありませんか　
　なし→0、あり→1
　　　　　　　　　　　</t>
    </r>
    <r>
      <rPr>
        <b/>
        <sz val="10"/>
        <color rgb="FF00B0F0"/>
        <rFont val="ＭＳ 明朝"/>
        <family val="1"/>
        <charset val="128"/>
      </rPr>
      <t>サッシ廻りのシーリング材</t>
    </r>
    <rPh sb="3" eb="4">
      <t>マワ</t>
    </rPh>
    <rPh sb="11" eb="12">
      <t>ザイ</t>
    </rPh>
    <rPh sb="13" eb="15">
      <t>ハダン</t>
    </rPh>
    <rPh sb="18" eb="19">
      <t>ワ</t>
    </rPh>
    <rPh sb="22" eb="24">
      <t>コウカ</t>
    </rPh>
    <phoneticPr fontId="26"/>
  </si>
  <si>
    <t>A-24</t>
  </si>
  <si>
    <t>施錠・解錠に不具合はありませんか
　なし→0、あり→1</t>
    <rPh sb="3" eb="5">
      <t>カイジョウ</t>
    </rPh>
    <rPh sb="6" eb="9">
      <t>フグアイ</t>
    </rPh>
    <phoneticPr fontId="19"/>
  </si>
  <si>
    <t>A-25</t>
  </si>
  <si>
    <t>防火戸・非常口（鋼製）・防火シャッターの開閉に異常はありませんか
　なし→0、あり→1</t>
    <rPh sb="4" eb="6">
      <t>ヒジョウ</t>
    </rPh>
    <rPh sb="6" eb="7">
      <t>グチ</t>
    </rPh>
    <rPh sb="8" eb="10">
      <t>コウセイ</t>
    </rPh>
    <rPh sb="12" eb="14">
      <t>ボウカ</t>
    </rPh>
    <rPh sb="20" eb="22">
      <t>カイヘイ</t>
    </rPh>
    <phoneticPr fontId="26"/>
  </si>
  <si>
    <t>A-26</t>
  </si>
  <si>
    <r>
      <t>排煙窓の開閉に異常はありませんか
　なし→0、あり→1
　　　　　　　　　　　　　　　　　　　</t>
    </r>
    <r>
      <rPr>
        <b/>
        <sz val="10"/>
        <color rgb="FF00B0F0"/>
        <rFont val="ＭＳ 明朝"/>
        <family val="1"/>
        <charset val="128"/>
      </rPr>
      <t>排煙窓</t>
    </r>
    <rPh sb="0" eb="2">
      <t>ハイエン</t>
    </rPh>
    <rPh sb="2" eb="3">
      <t>マド</t>
    </rPh>
    <rPh sb="4" eb="6">
      <t>カイヘイ</t>
    </rPh>
    <rPh sb="7" eb="9">
      <t>イジョウ</t>
    </rPh>
    <phoneticPr fontId="26"/>
  </si>
  <si>
    <t>A-27</t>
  </si>
  <si>
    <t>内装</t>
    <phoneticPr fontId="19"/>
  </si>
  <si>
    <t>天井の雨漏り・漏水跡はありませんか
　なし→0、あり→1</t>
    <rPh sb="0" eb="2">
      <t>テンジョウ</t>
    </rPh>
    <rPh sb="3" eb="5">
      <t>アマモ</t>
    </rPh>
    <rPh sb="7" eb="9">
      <t>ロウスイ</t>
    </rPh>
    <rPh sb="9" eb="10">
      <t>アト</t>
    </rPh>
    <phoneticPr fontId="26"/>
  </si>
  <si>
    <t>A-28</t>
  </si>
  <si>
    <t>天井周辺に錆汁の発生はありませんか（特にプール室や浴室、更衣室など湿気の高い居室）
　なし→0、あり→1</t>
    <rPh sb="0" eb="2">
      <t>テンジョウ</t>
    </rPh>
    <rPh sb="2" eb="4">
      <t>シュウヘン</t>
    </rPh>
    <rPh sb="5" eb="6">
      <t>サビ</t>
    </rPh>
    <rPh sb="6" eb="7">
      <t>ジル</t>
    </rPh>
    <rPh sb="8" eb="10">
      <t>ハッセイ</t>
    </rPh>
    <rPh sb="18" eb="19">
      <t>トク</t>
    </rPh>
    <rPh sb="23" eb="24">
      <t>シツ</t>
    </rPh>
    <rPh sb="25" eb="27">
      <t>ヨクシツ</t>
    </rPh>
    <rPh sb="28" eb="31">
      <t>コウイシツ</t>
    </rPh>
    <rPh sb="33" eb="35">
      <t>シッケ</t>
    </rPh>
    <rPh sb="36" eb="37">
      <t>タカ</t>
    </rPh>
    <rPh sb="38" eb="40">
      <t>キョシツ</t>
    </rPh>
    <phoneticPr fontId="26"/>
  </si>
  <si>
    <t>A-29</t>
  </si>
  <si>
    <t>天井・壁面のタイルやボードで落下しそうな箇所はありませんか
　なし→0、あり→1</t>
  </si>
  <si>
    <t>A-30</t>
  </si>
  <si>
    <t>外構</t>
    <rPh sb="0" eb="2">
      <t>ガイコウ</t>
    </rPh>
    <phoneticPr fontId="19"/>
  </si>
  <si>
    <r>
      <t xml:space="preserve">ます・側溝に、土・落ち葉等がたまっていたり、
泥たまり等の排水不良箇所はありませんか　　
　なし→0、あり→1
</t>
    </r>
    <r>
      <rPr>
        <b/>
        <sz val="10"/>
        <color rgb="FF00B0F0"/>
        <rFont val="ＭＳ 明朝"/>
        <family val="1"/>
        <charset val="128"/>
      </rPr>
      <t>　　　　　　　　ます（四角もあります）
　　　　　　　　　　　　　　　　側溝</t>
    </r>
    <rPh sb="7" eb="8">
      <t>ツチ</t>
    </rPh>
    <rPh sb="9" eb="10">
      <t>オ</t>
    </rPh>
    <rPh sb="11" eb="12">
      <t>バ</t>
    </rPh>
    <rPh sb="12" eb="13">
      <t>トウ</t>
    </rPh>
    <rPh sb="67" eb="69">
      <t>シカク</t>
    </rPh>
    <phoneticPr fontId="19"/>
  </si>
  <si>
    <t>A-31</t>
  </si>
  <si>
    <t>人や自動車が通行する箇所に段差や路面の隆起・陥没は発生していませんか
　なし→0、あり→1</t>
  </si>
  <si>
    <t>A-32</t>
  </si>
  <si>
    <t>崖側・隣地に排水が流れていませんか
　なし→0、あり→1</t>
    <phoneticPr fontId="19"/>
  </si>
  <si>
    <t>A-33</t>
  </si>
  <si>
    <t>石垣・擁壁等に亀裂・ふくれはありませんか
　なし→0、あり→1</t>
    <rPh sb="0" eb="2">
      <t>イシガキ</t>
    </rPh>
    <phoneticPr fontId="19"/>
  </si>
  <si>
    <t>A-34</t>
  </si>
  <si>
    <t>コンクリートブロックの塀に亀裂・傾きはありませんか
　なし→0、あり→1</t>
    <rPh sb="11" eb="12">
      <t>ヘイ</t>
    </rPh>
    <rPh sb="13" eb="15">
      <t>キレツ</t>
    </rPh>
    <rPh sb="16" eb="17">
      <t>カタム</t>
    </rPh>
    <phoneticPr fontId="19"/>
  </si>
  <si>
    <t>A-35</t>
    <phoneticPr fontId="2"/>
  </si>
  <si>
    <t>金属製フェンスの支柱や柵に腐食（錆）や欠損はありませんか
　なし→0、あり→1</t>
    <rPh sb="0" eb="3">
      <t>キンゾクセイ</t>
    </rPh>
    <rPh sb="8" eb="10">
      <t>シチュウ</t>
    </rPh>
    <rPh sb="11" eb="12">
      <t>サク</t>
    </rPh>
    <rPh sb="13" eb="15">
      <t>フショク</t>
    </rPh>
    <rPh sb="16" eb="17">
      <t>サビ</t>
    </rPh>
    <rPh sb="19" eb="21">
      <t>ケッソン</t>
    </rPh>
    <phoneticPr fontId="19"/>
  </si>
  <si>
    <t>A-36</t>
    <phoneticPr fontId="2"/>
  </si>
  <si>
    <t>建物周囲に不同沈下（隆起・陥没）は発生していませんか
　なし→0、あり→1</t>
    <phoneticPr fontId="2"/>
  </si>
  <si>
    <t>※
A-37</t>
    <phoneticPr fontId="2"/>
  </si>
  <si>
    <t>建築基準法点検</t>
    <rPh sb="0" eb="2">
      <t>ケンチク</t>
    </rPh>
    <rPh sb="2" eb="5">
      <t>キジュンホウ</t>
    </rPh>
    <rPh sb="5" eb="7">
      <t>テンケン</t>
    </rPh>
    <phoneticPr fontId="26"/>
  </si>
  <si>
    <t>定期点検（建築基準法点検）での指摘事項はありませんか
　なし→0、あり→1</t>
    <rPh sb="0" eb="2">
      <t>テイキ</t>
    </rPh>
    <rPh sb="2" eb="4">
      <t>テンケン</t>
    </rPh>
    <rPh sb="5" eb="7">
      <t>ケンチク</t>
    </rPh>
    <rPh sb="7" eb="10">
      <t>キジュンホウ</t>
    </rPh>
    <rPh sb="10" eb="12">
      <t>テンケン</t>
    </rPh>
    <rPh sb="15" eb="17">
      <t>シテキ</t>
    </rPh>
    <rPh sb="17" eb="19">
      <t>ジコウ</t>
    </rPh>
    <phoneticPr fontId="26"/>
  </si>
  <si>
    <t>A-38</t>
    <phoneticPr fontId="2"/>
  </si>
  <si>
    <t>その他</t>
    <phoneticPr fontId="2"/>
  </si>
  <si>
    <t>A-1からA-37以外で気になる点はありませんか
　なし→0、あり→1</t>
    <rPh sb="9" eb="11">
      <t>イガイ</t>
    </rPh>
    <rPh sb="12" eb="13">
      <t>キ</t>
    </rPh>
    <rPh sb="16" eb="17">
      <t>テン</t>
    </rPh>
    <phoneticPr fontId="26"/>
  </si>
  <si>
    <t>点検入力表（電気設備）</t>
    <phoneticPr fontId="26"/>
  </si>
  <si>
    <t>点検項目</t>
  </si>
  <si>
    <t>点　　検　　内　　容</t>
  </si>
  <si>
    <t>(例)
E-7</t>
    <rPh sb="1" eb="2">
      <t>レイ</t>
    </rPh>
    <phoneticPr fontId="19"/>
  </si>
  <si>
    <t>非常口
表示灯</t>
    <phoneticPr fontId="26"/>
  </si>
  <si>
    <t>点灯不良はありませんか　
　なし→0、あり→1</t>
    <rPh sb="0" eb="2">
      <t>テントウ</t>
    </rPh>
    <rPh sb="2" eb="4">
      <t>フリョウ</t>
    </rPh>
    <phoneticPr fontId="26"/>
  </si>
  <si>
    <t>１階廊下の非常口表示灯が不点灯</t>
    <rPh sb="1" eb="2">
      <t>カイ</t>
    </rPh>
    <rPh sb="2" eb="4">
      <t>ロウカ</t>
    </rPh>
    <rPh sb="5" eb="7">
      <t>ヒジョウ</t>
    </rPh>
    <rPh sb="7" eb="8">
      <t>グチ</t>
    </rPh>
    <rPh sb="8" eb="10">
      <t>ヒョウジ</t>
    </rPh>
    <rPh sb="10" eb="11">
      <t>トウ</t>
    </rPh>
    <rPh sb="12" eb="15">
      <t>フテントウ</t>
    </rPh>
    <phoneticPr fontId="19"/>
  </si>
  <si>
    <t>E-1</t>
    <phoneticPr fontId="19"/>
  </si>
  <si>
    <t>安全に関わる項目</t>
    <rPh sb="0" eb="2">
      <t>アンゼン</t>
    </rPh>
    <rPh sb="3" eb="4">
      <t>カカ</t>
    </rPh>
    <rPh sb="6" eb="8">
      <t>コウモク</t>
    </rPh>
    <phoneticPr fontId="19"/>
  </si>
  <si>
    <t>天井・壁面の照明器具などの電気設備について、脱落の恐れがある箇所はありませんか
　なし→0、あり(程度小)→1、あり(程度大)→2</t>
    <rPh sb="0" eb="2">
      <t>テンジョウ</t>
    </rPh>
    <rPh sb="3" eb="5">
      <t>ヘキメン</t>
    </rPh>
    <rPh sb="6" eb="8">
      <t>ショウメイ</t>
    </rPh>
    <rPh sb="8" eb="10">
      <t>キグ</t>
    </rPh>
    <rPh sb="13" eb="15">
      <t>デンキ</t>
    </rPh>
    <rPh sb="15" eb="17">
      <t>セツビ</t>
    </rPh>
    <rPh sb="22" eb="24">
      <t>ダツラク</t>
    </rPh>
    <rPh sb="25" eb="26">
      <t>オソ</t>
    </rPh>
    <rPh sb="30" eb="32">
      <t>カショ</t>
    </rPh>
    <phoneticPr fontId="26"/>
  </si>
  <si>
    <t>E-2</t>
    <phoneticPr fontId="19"/>
  </si>
  <si>
    <t>一般照明</t>
    <rPh sb="0" eb="2">
      <t>イッパン</t>
    </rPh>
    <rPh sb="2" eb="4">
      <t>ショウメイ</t>
    </rPh>
    <phoneticPr fontId="19"/>
  </si>
  <si>
    <t>著しい汚れ、破損、ひび割れ、変色はありませんか
　なし→0、あり→1</t>
    <phoneticPr fontId="26"/>
  </si>
  <si>
    <t>E-3</t>
  </si>
  <si>
    <t>ランプを交換する回数が増えていませんか
　増えていない→0、増えた→1</t>
    <rPh sb="4" eb="6">
      <t>コウカン</t>
    </rPh>
    <rPh sb="8" eb="10">
      <t>カイスウ</t>
    </rPh>
    <rPh sb="11" eb="12">
      <t>フ</t>
    </rPh>
    <rPh sb="21" eb="22">
      <t>フ</t>
    </rPh>
    <rPh sb="30" eb="31">
      <t>フ</t>
    </rPh>
    <phoneticPr fontId="26"/>
  </si>
  <si>
    <t>E-4</t>
  </si>
  <si>
    <t>点灯不良はありませんか　
　ない→0、ある→1</t>
    <rPh sb="0" eb="2">
      <t>テントウ</t>
    </rPh>
    <rPh sb="2" eb="4">
      <t>フリョウ</t>
    </rPh>
    <phoneticPr fontId="26"/>
  </si>
  <si>
    <t>E-5</t>
  </si>
  <si>
    <t>非常口
表示灯</t>
    <rPh sb="0" eb="3">
      <t>ヒジョウグチ</t>
    </rPh>
    <rPh sb="4" eb="6">
      <t>ヒョウジ</t>
    </rPh>
    <phoneticPr fontId="19"/>
  </si>
  <si>
    <t>E-6</t>
  </si>
  <si>
    <t>E-7</t>
  </si>
  <si>
    <r>
      <t>点灯不良はありませんか　
　なし→0、あり→1　　　　　　　　　　　　　　</t>
    </r>
    <r>
      <rPr>
        <sz val="10"/>
        <color rgb="FF00B0F0"/>
        <rFont val="ＭＳ 明朝"/>
        <family val="1"/>
        <charset val="128"/>
      </rPr>
      <t>　　　　</t>
    </r>
    <r>
      <rPr>
        <b/>
        <sz val="10"/>
        <color rgb="FF00B0F0"/>
        <rFont val="ＭＳ 明朝"/>
        <family val="1"/>
        <charset val="128"/>
      </rPr>
      <t>非常口表示灯</t>
    </r>
    <rPh sb="0" eb="2">
      <t>テントウ</t>
    </rPh>
    <rPh sb="2" eb="4">
      <t>フリョウ</t>
    </rPh>
    <rPh sb="41" eb="43">
      <t>ヒジョウ</t>
    </rPh>
    <rPh sb="43" eb="44">
      <t>クチ</t>
    </rPh>
    <rPh sb="44" eb="46">
      <t>ヒョウジ</t>
    </rPh>
    <rPh sb="46" eb="47">
      <t>トウ</t>
    </rPh>
    <phoneticPr fontId="26"/>
  </si>
  <si>
    <t>E-8</t>
  </si>
  <si>
    <t>非常用
照明</t>
    <rPh sb="0" eb="3">
      <t>ヒジョウヨウ</t>
    </rPh>
    <rPh sb="4" eb="6">
      <t>ショウメイ</t>
    </rPh>
    <phoneticPr fontId="19"/>
  </si>
  <si>
    <t>E-9</t>
  </si>
  <si>
    <t>E-10</t>
  </si>
  <si>
    <r>
      <t>点灯不良はありませんか　
　なし→0、あり→1　　　　　　　　　　　　　　　　　　</t>
    </r>
    <r>
      <rPr>
        <b/>
        <sz val="10"/>
        <color rgb="FF00B0F0"/>
        <rFont val="ＭＳ 明朝"/>
        <family val="1"/>
        <charset val="128"/>
      </rPr>
      <t>非常用照明
　　　　　　　　　　　　　　　　　　　　　　　　（停電時に点灯）</t>
    </r>
    <rPh sb="0" eb="2">
      <t>テントウ</t>
    </rPh>
    <rPh sb="2" eb="4">
      <t>フリョウ</t>
    </rPh>
    <rPh sb="43" eb="44">
      <t>ヨウ</t>
    </rPh>
    <rPh sb="44" eb="46">
      <t>ショウメイ</t>
    </rPh>
    <rPh sb="72" eb="75">
      <t>テイデンジ</t>
    </rPh>
    <rPh sb="76" eb="78">
      <t>テントウ</t>
    </rPh>
    <phoneticPr fontId="26"/>
  </si>
  <si>
    <t>E-11</t>
  </si>
  <si>
    <t>外灯照明</t>
    <phoneticPr fontId="19"/>
  </si>
  <si>
    <t>破損、取付けの問題はありませんか
　なし→0、あり→1</t>
    <phoneticPr fontId="26"/>
  </si>
  <si>
    <t>E-12</t>
  </si>
  <si>
    <t>E-13</t>
  </si>
  <si>
    <t>コンセント</t>
    <phoneticPr fontId="19"/>
  </si>
  <si>
    <t>破損、変色はありませんか
　なし→0、あり→1</t>
    <rPh sb="0" eb="2">
      <t>ハソン</t>
    </rPh>
    <rPh sb="3" eb="5">
      <t>ヘンショク</t>
    </rPh>
    <phoneticPr fontId="26"/>
  </si>
  <si>
    <t>※
E-14</t>
    <phoneticPr fontId="2"/>
  </si>
  <si>
    <t>電気設備の年次点検（受変電設備含む）</t>
    <rPh sb="0" eb="2">
      <t>デンキ</t>
    </rPh>
    <rPh sb="2" eb="4">
      <t>セツビ</t>
    </rPh>
    <rPh sb="5" eb="7">
      <t>ネンジ</t>
    </rPh>
    <rPh sb="7" eb="9">
      <t>テンケン</t>
    </rPh>
    <rPh sb="10" eb="13">
      <t>ジュヘンデン</t>
    </rPh>
    <rPh sb="13" eb="15">
      <t>セツビ</t>
    </rPh>
    <rPh sb="15" eb="16">
      <t>フク</t>
    </rPh>
    <phoneticPr fontId="19"/>
  </si>
  <si>
    <t>指摘事項はありませんか
　なし→0、あり→1</t>
    <rPh sb="0" eb="2">
      <t>シテキ</t>
    </rPh>
    <rPh sb="2" eb="4">
      <t>ジコウ</t>
    </rPh>
    <phoneticPr fontId="26"/>
  </si>
  <si>
    <t>※
E-15</t>
    <phoneticPr fontId="2"/>
  </si>
  <si>
    <t>非常用発電装置の定期点検</t>
    <rPh sb="0" eb="2">
      <t>ヒジョウ</t>
    </rPh>
    <rPh sb="2" eb="3">
      <t>ヨウ</t>
    </rPh>
    <rPh sb="3" eb="5">
      <t>ハツデン</t>
    </rPh>
    <rPh sb="5" eb="7">
      <t>ソウチ</t>
    </rPh>
    <rPh sb="8" eb="10">
      <t>テイキ</t>
    </rPh>
    <rPh sb="10" eb="12">
      <t>テンケン</t>
    </rPh>
    <phoneticPr fontId="19"/>
  </si>
  <si>
    <t>※
E-16</t>
    <phoneticPr fontId="2"/>
  </si>
  <si>
    <t>直流電源設備（蓄電池電源）定期点検</t>
    <rPh sb="0" eb="2">
      <t>チョクリュウ</t>
    </rPh>
    <rPh sb="2" eb="4">
      <t>デンゲン</t>
    </rPh>
    <rPh sb="4" eb="6">
      <t>セツビ</t>
    </rPh>
    <rPh sb="7" eb="10">
      <t>チクデンチ</t>
    </rPh>
    <rPh sb="10" eb="12">
      <t>デンゲン</t>
    </rPh>
    <rPh sb="13" eb="15">
      <t>テイキ</t>
    </rPh>
    <rPh sb="15" eb="17">
      <t>テンケン</t>
    </rPh>
    <phoneticPr fontId="19"/>
  </si>
  <si>
    <t>※
E-17</t>
    <phoneticPr fontId="2"/>
  </si>
  <si>
    <t>中央監視装置（自動制御装置）</t>
    <rPh sb="0" eb="2">
      <t>チュウオウ</t>
    </rPh>
    <rPh sb="2" eb="4">
      <t>カンシ</t>
    </rPh>
    <rPh sb="4" eb="6">
      <t>ソウチ</t>
    </rPh>
    <rPh sb="7" eb="9">
      <t>ジドウ</t>
    </rPh>
    <rPh sb="9" eb="11">
      <t>セイギョ</t>
    </rPh>
    <rPh sb="11" eb="13">
      <t>ソウチ</t>
    </rPh>
    <phoneticPr fontId="19"/>
  </si>
  <si>
    <r>
      <t>メーカーの点検時等に指摘された
事項はありませんか
　なし→0、あり→1
　　　　　　　　　　　　　　　　</t>
    </r>
    <r>
      <rPr>
        <b/>
        <sz val="10"/>
        <color rgb="FF00B0F0"/>
        <rFont val="ＭＳ 明朝"/>
        <family val="1"/>
        <charset val="128"/>
      </rPr>
      <t>中央監視装置の例</t>
    </r>
    <r>
      <rPr>
        <sz val="10"/>
        <rFont val="ＭＳ 明朝"/>
        <family val="1"/>
        <charset val="128"/>
      </rPr>
      <t xml:space="preserve">
　　　　　　　　　　　</t>
    </r>
    <r>
      <rPr>
        <b/>
        <sz val="10"/>
        <color rgb="FF00B0F0"/>
        <rFont val="ＭＳ 明朝"/>
        <family val="1"/>
        <charset val="128"/>
      </rPr>
      <t>（様々なタイプがあります）</t>
    </r>
    <rPh sb="53" eb="55">
      <t>チュウオウ</t>
    </rPh>
    <rPh sb="55" eb="57">
      <t>カンシ</t>
    </rPh>
    <rPh sb="57" eb="59">
      <t>ソウチ</t>
    </rPh>
    <phoneticPr fontId="19"/>
  </si>
  <si>
    <t>E-18</t>
  </si>
  <si>
    <r>
      <t>頻度の高い誤報はありませんか
　なし→0、あり→1
　　　　　　　　　　　　　　　　</t>
    </r>
    <r>
      <rPr>
        <b/>
        <sz val="10"/>
        <color rgb="FF00B0F0"/>
        <rFont val="ＭＳ 明朝"/>
        <family val="1"/>
        <charset val="128"/>
      </rPr>
      <t>非常放送設備の例</t>
    </r>
    <r>
      <rPr>
        <sz val="10"/>
        <rFont val="ＭＳ 明朝"/>
        <family val="1"/>
        <charset val="128"/>
      </rPr>
      <t xml:space="preserve">
　　　　　　　　　　　</t>
    </r>
    <r>
      <rPr>
        <b/>
        <sz val="10"/>
        <color rgb="FF00B0F0"/>
        <rFont val="ＭＳ 明朝"/>
        <family val="1"/>
        <charset val="128"/>
      </rPr>
      <t>（様々なタイプがあります）</t>
    </r>
    <rPh sb="0" eb="2">
      <t>ヒンド</t>
    </rPh>
    <rPh sb="3" eb="4">
      <t>タカ</t>
    </rPh>
    <rPh sb="5" eb="7">
      <t>ゴホウ</t>
    </rPh>
    <rPh sb="50" eb="51">
      <t>レイ</t>
    </rPh>
    <rPh sb="64" eb="66">
      <t>サマザマ</t>
    </rPh>
    <phoneticPr fontId="26"/>
  </si>
  <si>
    <t>※
E-19</t>
    <phoneticPr fontId="2"/>
  </si>
  <si>
    <r>
      <t>指摘事項はありませんか
　なし→0、あるが対応予定→1
　あるが未対応→2
　　　　　　　　　　　　　　　　　　　　　　</t>
    </r>
    <r>
      <rPr>
        <b/>
        <sz val="10"/>
        <color rgb="FF00B0F0"/>
        <rFont val="ＭＳ 明朝"/>
        <family val="1"/>
        <charset val="128"/>
      </rPr>
      <t>自動火災報知設備感知器</t>
    </r>
    <rPh sb="0" eb="2">
      <t>シテキ</t>
    </rPh>
    <rPh sb="2" eb="4">
      <t>ジコウ</t>
    </rPh>
    <rPh sb="70" eb="73">
      <t>カンチキ</t>
    </rPh>
    <phoneticPr fontId="26"/>
  </si>
  <si>
    <t>E-20</t>
  </si>
  <si>
    <t>電話設備</t>
  </si>
  <si>
    <t>機能の異常はありませんか
　なし→0、あり→1</t>
    <rPh sb="0" eb="2">
      <t>キノウ</t>
    </rPh>
    <rPh sb="3" eb="5">
      <t>イジョウ</t>
    </rPh>
    <phoneticPr fontId="26"/>
  </si>
  <si>
    <t>※
E-21</t>
    <phoneticPr fontId="2"/>
  </si>
  <si>
    <t>電話設備の定期点検</t>
    <rPh sb="0" eb="2">
      <t>デンワ</t>
    </rPh>
    <rPh sb="2" eb="4">
      <t>セツビ</t>
    </rPh>
    <rPh sb="5" eb="7">
      <t>テイキ</t>
    </rPh>
    <rPh sb="7" eb="9">
      <t>テンケン</t>
    </rPh>
    <phoneticPr fontId="19"/>
  </si>
  <si>
    <t>E-22</t>
  </si>
  <si>
    <t>自動ドア装置</t>
    <rPh sb="0" eb="2">
      <t>ジドウ</t>
    </rPh>
    <rPh sb="4" eb="6">
      <t>ソウチ</t>
    </rPh>
    <phoneticPr fontId="19"/>
  </si>
  <si>
    <t>破損、取付けの問題はありませんか
機能の異常はありませんか
　なし→0、あり→1</t>
    <rPh sb="17" eb="19">
      <t>キノウ</t>
    </rPh>
    <rPh sb="20" eb="22">
      <t>イジョウ</t>
    </rPh>
    <phoneticPr fontId="26"/>
  </si>
  <si>
    <t>※
E-23</t>
    <phoneticPr fontId="2"/>
  </si>
  <si>
    <t>自動ドア装置の定期点検</t>
    <rPh sb="0" eb="2">
      <t>ジドウ</t>
    </rPh>
    <rPh sb="4" eb="6">
      <t>ソウチ</t>
    </rPh>
    <rPh sb="7" eb="9">
      <t>テイキ</t>
    </rPh>
    <rPh sb="9" eb="11">
      <t>テンケン</t>
    </rPh>
    <phoneticPr fontId="19"/>
  </si>
  <si>
    <t>E-24</t>
  </si>
  <si>
    <t>駐車場管制装置</t>
    <rPh sb="0" eb="3">
      <t>チュウシャジョウ</t>
    </rPh>
    <rPh sb="3" eb="5">
      <t>カンセイ</t>
    </rPh>
    <rPh sb="5" eb="7">
      <t>ソウチ</t>
    </rPh>
    <phoneticPr fontId="19"/>
  </si>
  <si>
    <r>
      <t>破損、取付けの問題はありませんか
機能の異常はありませんか
　なし→0、あり→1
　</t>
    </r>
    <r>
      <rPr>
        <b/>
        <sz val="10"/>
        <color rgb="FF00B0F0"/>
        <rFont val="ＭＳ 明朝"/>
        <family val="1"/>
        <charset val="128"/>
      </rPr>
      <t>　　　　　　　　駐車場管制装置の例
　　　　　　（様々なタイプがあります）</t>
    </r>
    <rPh sb="17" eb="19">
      <t>キノウ</t>
    </rPh>
    <rPh sb="20" eb="22">
      <t>イジョウ</t>
    </rPh>
    <rPh sb="51" eb="53">
      <t>チュウシャ</t>
    </rPh>
    <rPh sb="53" eb="54">
      <t>バ</t>
    </rPh>
    <rPh sb="54" eb="56">
      <t>カンセイ</t>
    </rPh>
    <rPh sb="56" eb="58">
      <t>ソウチ</t>
    </rPh>
    <phoneticPr fontId="26"/>
  </si>
  <si>
    <t>※
E-25</t>
    <phoneticPr fontId="2"/>
  </si>
  <si>
    <t>駐車場管制装置の定期点検</t>
    <rPh sb="0" eb="3">
      <t>チュウシャジョウ</t>
    </rPh>
    <rPh sb="3" eb="5">
      <t>カンセイ</t>
    </rPh>
    <rPh sb="5" eb="7">
      <t>ソウチ</t>
    </rPh>
    <rPh sb="8" eb="10">
      <t>テイキ</t>
    </rPh>
    <rPh sb="10" eb="12">
      <t>テンケン</t>
    </rPh>
    <phoneticPr fontId="19"/>
  </si>
  <si>
    <t>※
E-26</t>
    <phoneticPr fontId="2"/>
  </si>
  <si>
    <t>E-27</t>
  </si>
  <si>
    <t>その他</t>
    <rPh sb="2" eb="3">
      <t>タ</t>
    </rPh>
    <phoneticPr fontId="26"/>
  </si>
  <si>
    <t>E-1からE-26以外で気になる点はありませんか
　なし→0、あり→1</t>
    <rPh sb="9" eb="11">
      <t>イガイ</t>
    </rPh>
    <rPh sb="12" eb="13">
      <t>キ</t>
    </rPh>
    <rPh sb="16" eb="17">
      <t>テン</t>
    </rPh>
    <phoneticPr fontId="26"/>
  </si>
  <si>
    <t>点検入力表（機械設備）</t>
    <rPh sb="0" eb="2">
      <t>テンケン</t>
    </rPh>
    <rPh sb="2" eb="4">
      <t>ニュウリョク</t>
    </rPh>
    <rPh sb="4" eb="5">
      <t>ヒョウ</t>
    </rPh>
    <rPh sb="6" eb="8">
      <t>キカイ</t>
    </rPh>
    <phoneticPr fontId="26"/>
  </si>
  <si>
    <r>
      <t>■【点検結果】には、当てはまる:「1」、当てはまらない:「0」、</t>
    </r>
    <r>
      <rPr>
        <b/>
        <u/>
        <sz val="11"/>
        <rFont val="ＭＳ Ｐゴシック"/>
        <family val="3"/>
        <charset val="128"/>
      </rPr>
      <t>当該項目無し:「無」</t>
    </r>
    <r>
      <rPr>
        <b/>
        <sz val="11"/>
        <rFont val="ＭＳ Ｐゴシック"/>
        <family val="3"/>
        <charset val="128"/>
      </rPr>
      <t>を選択してください。</t>
    </r>
    <rPh sb="2" eb="4">
      <t>テンケン</t>
    </rPh>
    <rPh sb="4" eb="6">
      <t>ケッカ</t>
    </rPh>
    <rPh sb="10" eb="11">
      <t>ア</t>
    </rPh>
    <rPh sb="20" eb="21">
      <t>ア</t>
    </rPh>
    <rPh sb="32" eb="34">
      <t>トウガイ</t>
    </rPh>
    <rPh sb="34" eb="36">
      <t>コウモク</t>
    </rPh>
    <rPh sb="36" eb="37">
      <t>ナ</t>
    </rPh>
    <rPh sb="40" eb="41">
      <t>ナ</t>
    </rPh>
    <rPh sb="43" eb="45">
      <t>センタク</t>
    </rPh>
    <phoneticPr fontId="19"/>
  </si>
  <si>
    <r>
      <rPr>
        <sz val="9"/>
        <color indexed="10"/>
        <rFont val="ＭＳ Ｐゴシック"/>
        <family val="3"/>
        <charset val="128"/>
      </rPr>
      <t>(例)</t>
    </r>
    <r>
      <rPr>
        <sz val="10"/>
        <color indexed="10"/>
        <rFont val="ＭＳ Ｐゴシック"/>
        <family val="3"/>
        <charset val="128"/>
      </rPr>
      <t xml:space="preserve">
M-1</t>
    </r>
    <rPh sb="1" eb="2">
      <t>レイ</t>
    </rPh>
    <phoneticPr fontId="26"/>
  </si>
  <si>
    <t>空調</t>
    <phoneticPr fontId="19"/>
  </si>
  <si>
    <t>冷暖房の温度・風量の調整ができない箇所はありますか
　なし→0、あり→1</t>
  </si>
  <si>
    <t>研修室の温度調節が働かない</t>
    <rPh sb="0" eb="3">
      <t>ケンシュウシツ</t>
    </rPh>
    <rPh sb="4" eb="6">
      <t>オンド</t>
    </rPh>
    <rPh sb="6" eb="8">
      <t>チョウセツ</t>
    </rPh>
    <rPh sb="9" eb="10">
      <t>ハタラ</t>
    </rPh>
    <phoneticPr fontId="19"/>
  </si>
  <si>
    <t>M-1</t>
    <phoneticPr fontId="26"/>
  </si>
  <si>
    <t>空調</t>
    <rPh sb="0" eb="2">
      <t>クウチョウ</t>
    </rPh>
    <phoneticPr fontId="26"/>
  </si>
  <si>
    <t>冷暖房の温度・風量の調整ができない箇所はありますか
　なし→0、あり→1</t>
    <rPh sb="0" eb="3">
      <t>レイダンボウ</t>
    </rPh>
    <rPh sb="4" eb="6">
      <t>オンド</t>
    </rPh>
    <rPh sb="7" eb="9">
      <t>フウリョウ</t>
    </rPh>
    <rPh sb="10" eb="12">
      <t>チョウセイ</t>
    </rPh>
    <rPh sb="17" eb="19">
      <t>カショ</t>
    </rPh>
    <phoneticPr fontId="26"/>
  </si>
  <si>
    <t>M-2</t>
    <phoneticPr fontId="26"/>
  </si>
  <si>
    <t>大型空調機、空調室外機等に著しい腐食（錆）、異常音等はありませんか
　なし→0、あり→1</t>
    <rPh sb="0" eb="2">
      <t>オオガタ</t>
    </rPh>
    <rPh sb="2" eb="4">
      <t>クウチョウ</t>
    </rPh>
    <rPh sb="4" eb="5">
      <t>キ</t>
    </rPh>
    <rPh sb="6" eb="8">
      <t>クウチョウ</t>
    </rPh>
    <rPh sb="8" eb="11">
      <t>シツガイキ</t>
    </rPh>
    <rPh sb="11" eb="12">
      <t>トウ</t>
    </rPh>
    <rPh sb="13" eb="14">
      <t>イチジル</t>
    </rPh>
    <rPh sb="16" eb="18">
      <t>フショク</t>
    </rPh>
    <rPh sb="19" eb="20">
      <t>サビ</t>
    </rPh>
    <rPh sb="22" eb="24">
      <t>イジョウ</t>
    </rPh>
    <rPh sb="24" eb="25">
      <t>オン</t>
    </rPh>
    <rPh sb="25" eb="26">
      <t>トウ</t>
    </rPh>
    <phoneticPr fontId="26"/>
  </si>
  <si>
    <t>M-3</t>
  </si>
  <si>
    <t>冷暖房の能力不足はありませんか　
　なし→0、あり→1</t>
    <rPh sb="4" eb="6">
      <t>ノウリョク</t>
    </rPh>
    <rPh sb="6" eb="8">
      <t>ブソク</t>
    </rPh>
    <phoneticPr fontId="26"/>
  </si>
  <si>
    <t>M-4</t>
  </si>
  <si>
    <t>空調の室内機には錆、異常音等はありませんか
　なし→0、あり→1</t>
    <rPh sb="0" eb="2">
      <t>クウチョウ</t>
    </rPh>
    <rPh sb="3" eb="6">
      <t>シツナイキ</t>
    </rPh>
    <rPh sb="8" eb="9">
      <t>サビ</t>
    </rPh>
    <rPh sb="10" eb="12">
      <t>イジョウ</t>
    </rPh>
    <rPh sb="12" eb="13">
      <t>オン</t>
    </rPh>
    <rPh sb="13" eb="14">
      <t>トウ</t>
    </rPh>
    <phoneticPr fontId="26"/>
  </si>
  <si>
    <t>M-5</t>
  </si>
  <si>
    <r>
      <t>換気扇、送風機等に異常音、故障等はありませんか
　なし→0、あり→1
　　　　　　　　　　　　　　　　　　　</t>
    </r>
    <r>
      <rPr>
        <b/>
        <sz val="10"/>
        <color rgb="FF00B0F0"/>
        <rFont val="ＭＳ 明朝"/>
        <family val="1"/>
        <charset val="128"/>
      </rPr>
      <t>送風機</t>
    </r>
    <rPh sb="0" eb="3">
      <t>カンキセン</t>
    </rPh>
    <rPh sb="4" eb="6">
      <t>ソウフウ</t>
    </rPh>
    <rPh sb="6" eb="7">
      <t>キ</t>
    </rPh>
    <rPh sb="7" eb="8">
      <t>トウ</t>
    </rPh>
    <rPh sb="13" eb="15">
      <t>コショウ</t>
    </rPh>
    <rPh sb="15" eb="16">
      <t>トウ</t>
    </rPh>
    <rPh sb="55" eb="57">
      <t>ソウフウ</t>
    </rPh>
    <rPh sb="57" eb="58">
      <t>キ</t>
    </rPh>
    <phoneticPr fontId="26"/>
  </si>
  <si>
    <t>※
M-6</t>
    <phoneticPr fontId="2"/>
  </si>
  <si>
    <t>メーカーの点検時等に指摘された事項はありませんか
　なし→0、あり→1</t>
    <rPh sb="5" eb="7">
      <t>テンケン</t>
    </rPh>
    <rPh sb="7" eb="8">
      <t>ジ</t>
    </rPh>
    <rPh sb="8" eb="9">
      <t>トウ</t>
    </rPh>
    <rPh sb="10" eb="12">
      <t>シテキ</t>
    </rPh>
    <rPh sb="15" eb="17">
      <t>ジコウ</t>
    </rPh>
    <phoneticPr fontId="26"/>
  </si>
  <si>
    <t>M-7</t>
  </si>
  <si>
    <t>水回り</t>
    <rPh sb="0" eb="2">
      <t>ミズマワ</t>
    </rPh>
    <phoneticPr fontId="26"/>
  </si>
  <si>
    <t>水道水に、色・臭いはありませんか
　なし→0、あり→1</t>
    <rPh sb="0" eb="2">
      <t>スイドウ</t>
    </rPh>
    <rPh sb="2" eb="3">
      <t>スイ</t>
    </rPh>
    <rPh sb="5" eb="6">
      <t>イロ</t>
    </rPh>
    <rPh sb="7" eb="8">
      <t>ニオ</t>
    </rPh>
    <phoneticPr fontId="26"/>
  </si>
  <si>
    <t>M-8</t>
  </si>
  <si>
    <r>
      <t>水槽に水漏れや亀裂はありませんか
　なし→0、あり→1
　　　　　　　　　　　　　　　　　　　</t>
    </r>
    <r>
      <rPr>
        <b/>
        <sz val="10"/>
        <color rgb="FF00B0F0"/>
        <rFont val="ＭＳ 明朝"/>
        <family val="1"/>
        <charset val="128"/>
      </rPr>
      <t>水槽</t>
    </r>
    <rPh sb="0" eb="2">
      <t>スイソウ</t>
    </rPh>
    <rPh sb="3" eb="5">
      <t>ミズモ</t>
    </rPh>
    <rPh sb="7" eb="9">
      <t>キレツ</t>
    </rPh>
    <rPh sb="49" eb="51">
      <t>スイソウ</t>
    </rPh>
    <phoneticPr fontId="26"/>
  </si>
  <si>
    <t>M-9</t>
  </si>
  <si>
    <t>M-10</t>
  </si>
  <si>
    <t>排水で流れにくかったり、臭いがするところはありませんか
　なし→0、あり→1</t>
    <rPh sb="0" eb="2">
      <t>ハイスイ</t>
    </rPh>
    <rPh sb="3" eb="4">
      <t>ナガ</t>
    </rPh>
    <rPh sb="12" eb="13">
      <t>ニオ</t>
    </rPh>
    <phoneticPr fontId="26"/>
  </si>
  <si>
    <t>M-11</t>
  </si>
  <si>
    <t>蛇口や便器等に不具合はありませんか
　なし→0、あり→1</t>
    <rPh sb="0" eb="2">
      <t>ジャグチ</t>
    </rPh>
    <rPh sb="3" eb="5">
      <t>ベンキ</t>
    </rPh>
    <rPh sb="5" eb="6">
      <t>トウ</t>
    </rPh>
    <rPh sb="7" eb="10">
      <t>フグアイ</t>
    </rPh>
    <phoneticPr fontId="26"/>
  </si>
  <si>
    <t>M-12</t>
  </si>
  <si>
    <t>ポンプ類に著しい錆・異常音・異常振動はありませんか
　なし→0、あり→1</t>
    <rPh sb="3" eb="4">
      <t>ルイ</t>
    </rPh>
    <rPh sb="5" eb="6">
      <t>イチジル</t>
    </rPh>
    <rPh sb="8" eb="9">
      <t>サビ</t>
    </rPh>
    <rPh sb="10" eb="12">
      <t>イジョウ</t>
    </rPh>
    <rPh sb="12" eb="13">
      <t>オン</t>
    </rPh>
    <rPh sb="14" eb="16">
      <t>イジョウ</t>
    </rPh>
    <rPh sb="16" eb="18">
      <t>シンドウ</t>
    </rPh>
    <phoneticPr fontId="26"/>
  </si>
  <si>
    <t>M-13</t>
  </si>
  <si>
    <t>水、お湯の出方に問題はありませんか
　なし→0、あり→1</t>
    <phoneticPr fontId="19"/>
  </si>
  <si>
    <t>M-14</t>
  </si>
  <si>
    <t>昨年と比較して、水道使用量に著しい増加はありませんか
　なし→0、あり→1</t>
    <phoneticPr fontId="19"/>
  </si>
  <si>
    <t>M-15</t>
  </si>
  <si>
    <t>その他、水回りで専門業者から不具合の指摘はありませんか
　なし→0、あり→1</t>
    <rPh sb="2" eb="3">
      <t>タ</t>
    </rPh>
    <rPh sb="4" eb="5">
      <t>ミズ</t>
    </rPh>
    <rPh sb="5" eb="6">
      <t>マワ</t>
    </rPh>
    <rPh sb="8" eb="10">
      <t>センモン</t>
    </rPh>
    <rPh sb="10" eb="12">
      <t>ギョウシャ</t>
    </rPh>
    <rPh sb="14" eb="17">
      <t>フグアイ</t>
    </rPh>
    <rPh sb="18" eb="20">
      <t>シテキ</t>
    </rPh>
    <phoneticPr fontId="26"/>
  </si>
  <si>
    <t>M-16</t>
  </si>
  <si>
    <t>ガス</t>
    <phoneticPr fontId="26"/>
  </si>
  <si>
    <t>ガス機器に著しい腐食、劣化はありませんか
　なし→0、あり→1</t>
    <rPh sb="2" eb="4">
      <t>キキ</t>
    </rPh>
    <rPh sb="5" eb="6">
      <t>イチジル</t>
    </rPh>
    <rPh sb="8" eb="10">
      <t>フショク</t>
    </rPh>
    <rPh sb="11" eb="13">
      <t>レッカ</t>
    </rPh>
    <phoneticPr fontId="26"/>
  </si>
  <si>
    <t>M-17</t>
  </si>
  <si>
    <t>ガスを使用する部屋で換気扇が故障しているところはありませんか
　なし→0、あり→1</t>
    <rPh sb="3" eb="5">
      <t>シヨウ</t>
    </rPh>
    <rPh sb="7" eb="9">
      <t>ヘヤ</t>
    </rPh>
    <rPh sb="10" eb="13">
      <t>カンキセン</t>
    </rPh>
    <rPh sb="14" eb="16">
      <t>コショウ</t>
    </rPh>
    <phoneticPr fontId="26"/>
  </si>
  <si>
    <t>M-18</t>
  </si>
  <si>
    <t>その他、ガス関連で専門業者等からの指摘はありませんか
　なし→0、あり→1</t>
    <rPh sb="2" eb="3">
      <t>ホカ</t>
    </rPh>
    <rPh sb="6" eb="8">
      <t>カンレン</t>
    </rPh>
    <rPh sb="9" eb="11">
      <t>センモン</t>
    </rPh>
    <rPh sb="11" eb="14">
      <t>ギョウシャナド</t>
    </rPh>
    <rPh sb="17" eb="19">
      <t>シテキ</t>
    </rPh>
    <phoneticPr fontId="26"/>
  </si>
  <si>
    <t>M-19</t>
  </si>
  <si>
    <t>エレベーター・小荷物専用運搬機</t>
    <phoneticPr fontId="19"/>
  </si>
  <si>
    <t>戸の開閉状態に異常はありませんか
異音、振動、着床段差等、運行状態における異常はありませんか 
　なし→0、あり→1</t>
    <rPh sb="17" eb="19">
      <t>イオン</t>
    </rPh>
    <rPh sb="20" eb="22">
      <t>シンドウ</t>
    </rPh>
    <rPh sb="23" eb="25">
      <t>チャクショウ</t>
    </rPh>
    <rPh sb="25" eb="27">
      <t>ダンサ</t>
    </rPh>
    <rPh sb="27" eb="28">
      <t>トウ</t>
    </rPh>
    <rPh sb="29" eb="31">
      <t>ウンコウ</t>
    </rPh>
    <rPh sb="31" eb="33">
      <t>ジョウタイ</t>
    </rPh>
    <rPh sb="37" eb="39">
      <t>イジョウ</t>
    </rPh>
    <phoneticPr fontId="26"/>
  </si>
  <si>
    <t>M-20</t>
  </si>
  <si>
    <t>エスカレーター</t>
    <phoneticPr fontId="19"/>
  </si>
  <si>
    <t>異音、振動、着床段差等、運行状態における異常はありませんか 
　なし→0、あり→1</t>
    <rPh sb="0" eb="2">
      <t>イオン</t>
    </rPh>
    <rPh sb="3" eb="5">
      <t>シンドウ</t>
    </rPh>
    <rPh sb="6" eb="8">
      <t>チャクショウ</t>
    </rPh>
    <rPh sb="8" eb="10">
      <t>ダンサ</t>
    </rPh>
    <rPh sb="10" eb="11">
      <t>トウ</t>
    </rPh>
    <rPh sb="12" eb="14">
      <t>ウンコウ</t>
    </rPh>
    <rPh sb="14" eb="16">
      <t>ジョウタイ</t>
    </rPh>
    <rPh sb="20" eb="22">
      <t>イジョウ</t>
    </rPh>
    <phoneticPr fontId="26"/>
  </si>
  <si>
    <t>※
M-21</t>
    <phoneticPr fontId="2"/>
  </si>
  <si>
    <t>昇降設備の定期点検</t>
    <rPh sb="0" eb="2">
      <t>ショウコウ</t>
    </rPh>
    <rPh sb="2" eb="4">
      <t>セツビ</t>
    </rPh>
    <rPh sb="5" eb="7">
      <t>テイキ</t>
    </rPh>
    <rPh sb="7" eb="9">
      <t>テンケン</t>
    </rPh>
    <phoneticPr fontId="19"/>
  </si>
  <si>
    <t>定期点検での指摘事項はありませんか
　なし→0、あり→1</t>
    <rPh sb="0" eb="2">
      <t>テイキ</t>
    </rPh>
    <rPh sb="2" eb="4">
      <t>テンケン</t>
    </rPh>
    <rPh sb="6" eb="8">
      <t>シテキ</t>
    </rPh>
    <rPh sb="8" eb="10">
      <t>ジコウ</t>
    </rPh>
    <phoneticPr fontId="26"/>
  </si>
  <si>
    <t>M-22</t>
  </si>
  <si>
    <t>消火設備</t>
    <phoneticPr fontId="2"/>
  </si>
  <si>
    <r>
      <t>消火設備（屋内消火栓、スプリンクラー等）に
附属する水槽内部に著しい錆はありませんか
　なし→0、あり→1
　　　　　　　　　　　　　　　　</t>
    </r>
    <r>
      <rPr>
        <b/>
        <sz val="10"/>
        <color rgb="FF00B0F0"/>
        <rFont val="ＭＳ 明朝"/>
        <family val="1"/>
        <charset val="128"/>
      </rPr>
      <t>消火設備水槽</t>
    </r>
    <rPh sb="1" eb="2">
      <t>ヒ</t>
    </rPh>
    <phoneticPr fontId="19"/>
  </si>
  <si>
    <t>※
M-23</t>
    <phoneticPr fontId="2"/>
  </si>
  <si>
    <t>消火設備の定期点検</t>
    <rPh sb="0" eb="2">
      <t>ショウカ</t>
    </rPh>
    <rPh sb="2" eb="4">
      <t>セツビ</t>
    </rPh>
    <rPh sb="5" eb="7">
      <t>テイキ</t>
    </rPh>
    <rPh sb="7" eb="9">
      <t>テンケン</t>
    </rPh>
    <phoneticPr fontId="19"/>
  </si>
  <si>
    <t>指摘事項はありませんか
　なし→0、あるが対応予定→1、あるが未対応→2</t>
    <rPh sb="0" eb="2">
      <t>シテキ</t>
    </rPh>
    <rPh sb="2" eb="4">
      <t>ジコウ</t>
    </rPh>
    <phoneticPr fontId="26"/>
  </si>
  <si>
    <t>※
M-24</t>
    <phoneticPr fontId="2"/>
  </si>
  <si>
    <t>建築基準法点検</t>
  </si>
  <si>
    <t>定期点検での指摘事項はありませんか（昇降設備も含む）
　なし→0、あり→1</t>
    <phoneticPr fontId="2"/>
  </si>
  <si>
    <t>M-25</t>
    <phoneticPr fontId="19"/>
  </si>
  <si>
    <t>その他</t>
    <rPh sb="2" eb="3">
      <t>タ</t>
    </rPh>
    <phoneticPr fontId="2"/>
  </si>
  <si>
    <t>M-1からM-24以外で気になる点はありませんか
　なし→0、あり→1</t>
    <rPh sb="9" eb="11">
      <t>イガイ</t>
    </rPh>
    <rPh sb="12" eb="13">
      <t>キ</t>
    </rPh>
    <rPh sb="16" eb="17">
      <t>テン</t>
    </rPh>
    <phoneticPr fontId="26"/>
  </si>
  <si>
    <t>点検入力表（舞台設備）</t>
    <rPh sb="0" eb="2">
      <t>テンケン</t>
    </rPh>
    <rPh sb="2" eb="4">
      <t>ニュウリョク</t>
    </rPh>
    <rPh sb="4" eb="5">
      <t>ヒョウ</t>
    </rPh>
    <rPh sb="6" eb="8">
      <t>ブタイ</t>
    </rPh>
    <rPh sb="8" eb="10">
      <t>セツビ</t>
    </rPh>
    <phoneticPr fontId="26"/>
  </si>
  <si>
    <r>
      <t>■【点検結果】には、当てはまる:「1」、当てはまらない:「0」、</t>
    </r>
    <r>
      <rPr>
        <b/>
        <u/>
        <sz val="11"/>
        <color theme="1"/>
        <rFont val="ＭＳ Ｐゴシック"/>
        <family val="3"/>
        <charset val="128"/>
      </rPr>
      <t>当該項目無し:「無」</t>
    </r>
    <r>
      <rPr>
        <b/>
        <sz val="11"/>
        <color theme="1"/>
        <rFont val="ＭＳ Ｐゴシック"/>
        <family val="3"/>
        <charset val="128"/>
      </rPr>
      <t>を選択してください。</t>
    </r>
    <rPh sb="2" eb="4">
      <t>テンケン</t>
    </rPh>
    <rPh sb="4" eb="6">
      <t>ケッカ</t>
    </rPh>
    <rPh sb="10" eb="11">
      <t>ア</t>
    </rPh>
    <rPh sb="20" eb="21">
      <t>ア</t>
    </rPh>
    <rPh sb="32" eb="34">
      <t>トウガイ</t>
    </rPh>
    <rPh sb="34" eb="36">
      <t>コウモク</t>
    </rPh>
    <rPh sb="36" eb="37">
      <t>ナ</t>
    </rPh>
    <rPh sb="40" eb="41">
      <t>ナ</t>
    </rPh>
    <rPh sb="43" eb="45">
      <t>センタク</t>
    </rPh>
    <phoneticPr fontId="19"/>
  </si>
  <si>
    <t>(例)
H-2</t>
    <rPh sb="1" eb="2">
      <t>レイ</t>
    </rPh>
    <phoneticPr fontId="19"/>
  </si>
  <si>
    <t>舞台照明設備</t>
    <rPh sb="0" eb="2">
      <t>ブタイ</t>
    </rPh>
    <rPh sb="2" eb="4">
      <t>ショウメイ</t>
    </rPh>
    <rPh sb="4" eb="6">
      <t>セツビ</t>
    </rPh>
    <phoneticPr fontId="19"/>
  </si>
  <si>
    <t>破損、取付けの問題はありませんか
機能の異常はありませんか
　なし→0、あり→1</t>
    <rPh sb="0" eb="2">
      <t>ハソン</t>
    </rPh>
    <rPh sb="3" eb="5">
      <t>トリツ</t>
    </rPh>
    <rPh sb="7" eb="9">
      <t>モンダイ</t>
    </rPh>
    <rPh sb="17" eb="19">
      <t>キノウ</t>
    </rPh>
    <rPh sb="20" eb="22">
      <t>イジョウ</t>
    </rPh>
    <phoneticPr fontId="26"/>
  </si>
  <si>
    <t>舞台照明の一部不点灯</t>
    <rPh sb="0" eb="2">
      <t>ブタイ</t>
    </rPh>
    <rPh sb="2" eb="4">
      <t>ショウメイ</t>
    </rPh>
    <rPh sb="5" eb="7">
      <t>イチブ</t>
    </rPh>
    <rPh sb="7" eb="8">
      <t>フ</t>
    </rPh>
    <rPh sb="8" eb="10">
      <t>テントウ</t>
    </rPh>
    <phoneticPr fontId="19"/>
  </si>
  <si>
    <t>H-1</t>
    <phoneticPr fontId="19"/>
  </si>
  <si>
    <t>舞台機構設備</t>
    <rPh sb="0" eb="2">
      <t>ブタイ</t>
    </rPh>
    <rPh sb="2" eb="4">
      <t>キコウ</t>
    </rPh>
    <rPh sb="4" eb="6">
      <t>セツビ</t>
    </rPh>
    <phoneticPr fontId="19"/>
  </si>
  <si>
    <t>H-2</t>
    <phoneticPr fontId="19"/>
  </si>
  <si>
    <t>舞台照明設備</t>
    <rPh sb="4" eb="6">
      <t>セツビ</t>
    </rPh>
    <phoneticPr fontId="2"/>
  </si>
  <si>
    <t>H-3</t>
    <phoneticPr fontId="19"/>
  </si>
  <si>
    <t>舞台音響設備</t>
    <phoneticPr fontId="2"/>
  </si>
  <si>
    <t>※
H-4</t>
    <phoneticPr fontId="19"/>
  </si>
  <si>
    <t>舞台設備の定期点検</t>
    <rPh sb="0" eb="2">
      <t>ブタイ</t>
    </rPh>
    <rPh sb="2" eb="4">
      <t>セツビ</t>
    </rPh>
    <rPh sb="5" eb="7">
      <t>テイキ</t>
    </rPh>
    <rPh sb="7" eb="9">
      <t>テンケン</t>
    </rPh>
    <phoneticPr fontId="19"/>
  </si>
  <si>
    <t>H-5</t>
    <phoneticPr fontId="19"/>
  </si>
  <si>
    <t>H-1からH-4以外で気になる点はありませんか
　なし→0、あり→1</t>
    <rPh sb="8" eb="10">
      <t>イガイ</t>
    </rPh>
    <rPh sb="11" eb="12">
      <t>キ</t>
    </rPh>
    <rPh sb="15" eb="16">
      <t>テン</t>
    </rPh>
    <phoneticPr fontId="26"/>
  </si>
  <si>
    <t>写　真　帳　（ 例 ）</t>
    <rPh sb="0" eb="1">
      <t>シャ</t>
    </rPh>
    <rPh sb="2" eb="3">
      <t>マコト</t>
    </rPh>
    <rPh sb="4" eb="5">
      <t>チョウ</t>
    </rPh>
    <rPh sb="8" eb="9">
      <t>レイ</t>
    </rPh>
    <phoneticPr fontId="26"/>
  </si>
  <si>
    <t>撮影場所</t>
    <phoneticPr fontId="19"/>
  </si>
  <si>
    <t>不具合箇所</t>
    <rPh sb="0" eb="3">
      <t>フグアイ</t>
    </rPh>
    <rPh sb="3" eb="5">
      <t>カショ</t>
    </rPh>
    <phoneticPr fontId="19"/>
  </si>
  <si>
    <t>説明</t>
    <rPh sb="0" eb="2">
      <t>セツメイ</t>
    </rPh>
    <phoneticPr fontId="19"/>
  </si>
  <si>
    <t>E-14</t>
  </si>
  <si>
    <t>E-16</t>
    <phoneticPr fontId="2"/>
  </si>
  <si>
    <t>E-23</t>
    <phoneticPr fontId="2"/>
  </si>
  <si>
    <t>M-2</t>
    <phoneticPr fontId="2"/>
  </si>
  <si>
    <t>不具合等（写真）位置図</t>
    <rPh sb="0" eb="3">
      <t>フグアイ</t>
    </rPh>
    <rPh sb="3" eb="4">
      <t>トウ</t>
    </rPh>
    <rPh sb="5" eb="7">
      <t>シャシン</t>
    </rPh>
    <rPh sb="8" eb="11">
      <t>イチズ</t>
    </rPh>
    <phoneticPr fontId="19"/>
  </si>
  <si>
    <t>施設名</t>
    <rPh sb="0" eb="2">
      <t>シセツ</t>
    </rPh>
    <rPh sb="2" eb="3">
      <t>メイ</t>
    </rPh>
    <phoneticPr fontId="2"/>
  </si>
  <si>
    <t>●●●</t>
    <phoneticPr fontId="2"/>
  </si>
  <si>
    <t>図面名</t>
    <rPh sb="0" eb="2">
      <t>ズメン</t>
    </rPh>
    <rPh sb="2" eb="3">
      <t>メイ</t>
    </rPh>
    <phoneticPr fontId="2"/>
  </si>
  <si>
    <t>配置図</t>
    <rPh sb="0" eb="2">
      <t>ハイチ</t>
    </rPh>
    <rPh sb="2" eb="3">
      <t>ズ</t>
    </rPh>
    <phoneticPr fontId="2"/>
  </si>
  <si>
    <t>１階平面図</t>
    <rPh sb="1" eb="2">
      <t>カイ</t>
    </rPh>
    <rPh sb="2" eb="5">
      <t>ヘイメンズ</t>
    </rPh>
    <phoneticPr fontId="2"/>
  </si>
  <si>
    <t>２階平面図</t>
    <rPh sb="1" eb="2">
      <t>カイ</t>
    </rPh>
    <rPh sb="2" eb="5">
      <t>ヘイメンズ</t>
    </rPh>
    <phoneticPr fontId="2"/>
  </si>
  <si>
    <t>屋上・屋根平面図</t>
    <rPh sb="0" eb="2">
      <t>オクジョウ</t>
    </rPh>
    <rPh sb="3" eb="5">
      <t>ヤネ</t>
    </rPh>
    <rPh sb="5" eb="8">
      <t>ヘイメンズ</t>
    </rPh>
    <rPh sb="7" eb="8">
      <t>ズ</t>
    </rPh>
    <phoneticPr fontId="2"/>
  </si>
  <si>
    <t>入力表の記入</t>
    <rPh sb="0" eb="2">
      <t>ニュウリョク</t>
    </rPh>
    <rPh sb="2" eb="3">
      <t>ヒョウ</t>
    </rPh>
    <rPh sb="4" eb="6">
      <t>キニュウ</t>
    </rPh>
    <phoneticPr fontId="2"/>
  </si>
  <si>
    <t>総括表
の記入</t>
    <phoneticPr fontId="2"/>
  </si>
  <si>
    <t>写真帳
の記入</t>
    <rPh sb="0" eb="3">
      <t>シャシンチョウ</t>
    </rPh>
    <rPh sb="5" eb="7">
      <t>キニュウ</t>
    </rPh>
    <phoneticPr fontId="2"/>
  </si>
  <si>
    <t>位置図
の記入</t>
    <rPh sb="0" eb="3">
      <t>イチズ</t>
    </rPh>
    <rPh sb="5" eb="7">
      <t>キニュウ</t>
    </rPh>
    <phoneticPr fontId="2"/>
  </si>
  <si>
    <t>A-1</t>
    <phoneticPr fontId="2"/>
  </si>
  <si>
    <t>A-31</t>
    <phoneticPr fontId="2"/>
  </si>
  <si>
    <t>A-2</t>
    <phoneticPr fontId="2"/>
  </si>
  <si>
    <t>A-32</t>
    <phoneticPr fontId="2"/>
  </si>
  <si>
    <t>A-3</t>
    <phoneticPr fontId="2"/>
  </si>
  <si>
    <t>A-4</t>
    <phoneticPr fontId="2"/>
  </si>
  <si>
    <t>A-5</t>
    <phoneticPr fontId="2"/>
  </si>
  <si>
    <t>A-35</t>
  </si>
  <si>
    <t>A-6</t>
    <phoneticPr fontId="2"/>
  </si>
  <si>
    <t>A-36</t>
  </si>
  <si>
    <t>A-7</t>
    <phoneticPr fontId="2"/>
  </si>
  <si>
    <t>A-37</t>
  </si>
  <si>
    <t>A-8</t>
    <phoneticPr fontId="2"/>
  </si>
  <si>
    <t>A-38</t>
  </si>
  <si>
    <t>A-9</t>
    <phoneticPr fontId="2"/>
  </si>
  <si>
    <t>A-39</t>
  </si>
  <si>
    <t>A-10</t>
    <phoneticPr fontId="2"/>
  </si>
  <si>
    <t>A-40</t>
  </si>
  <si>
    <t>A-11</t>
    <phoneticPr fontId="2"/>
  </si>
  <si>
    <t>A-41</t>
  </si>
  <si>
    <t>A-12</t>
    <phoneticPr fontId="2"/>
  </si>
  <si>
    <t>A-42</t>
  </si>
  <si>
    <t>A-13</t>
    <phoneticPr fontId="2"/>
  </si>
  <si>
    <t>A-43</t>
  </si>
  <si>
    <t>A-14</t>
    <phoneticPr fontId="2"/>
  </si>
  <si>
    <t>A-15</t>
    <phoneticPr fontId="2"/>
  </si>
  <si>
    <t>A-16</t>
    <phoneticPr fontId="2"/>
  </si>
  <si>
    <t>A-17</t>
    <phoneticPr fontId="2"/>
  </si>
  <si>
    <t>A-18</t>
    <phoneticPr fontId="2"/>
  </si>
  <si>
    <t>A-19</t>
    <phoneticPr fontId="2"/>
  </si>
  <si>
    <t>A-20</t>
    <phoneticPr fontId="2"/>
  </si>
  <si>
    <t>A-21</t>
    <phoneticPr fontId="2"/>
  </si>
  <si>
    <t>A-22</t>
    <phoneticPr fontId="2"/>
  </si>
  <si>
    <t>A-23</t>
    <phoneticPr fontId="2"/>
  </si>
  <si>
    <t>A-24</t>
    <phoneticPr fontId="2"/>
  </si>
  <si>
    <t>A-25</t>
    <phoneticPr fontId="2"/>
  </si>
  <si>
    <t>A-26</t>
    <phoneticPr fontId="2"/>
  </si>
  <si>
    <t>A-27</t>
    <phoneticPr fontId="2"/>
  </si>
  <si>
    <t>A-28</t>
    <phoneticPr fontId="2"/>
  </si>
  <si>
    <t>※　A-39～43は施設点検・修繕調査表のみに適用</t>
    <phoneticPr fontId="2"/>
  </si>
  <si>
    <t>【施設名】整合チェック表</t>
    <rPh sb="1" eb="4">
      <t>シセツメイ</t>
    </rPh>
    <rPh sb="11" eb="12">
      <t>ヒョウ</t>
    </rPh>
    <phoneticPr fontId="2"/>
  </si>
  <si>
    <t>電気
設備</t>
    <rPh sb="0" eb="2">
      <t>デンキ</t>
    </rPh>
    <phoneticPr fontId="2"/>
  </si>
  <si>
    <t>機械
設備</t>
    <rPh sb="0" eb="2">
      <t>キカイ</t>
    </rPh>
    <phoneticPr fontId="2"/>
  </si>
  <si>
    <t>E-1</t>
    <phoneticPr fontId="2"/>
  </si>
  <si>
    <t>M-1</t>
    <phoneticPr fontId="2"/>
  </si>
  <si>
    <t>E-2</t>
    <phoneticPr fontId="2"/>
  </si>
  <si>
    <t>M-6</t>
  </si>
  <si>
    <t>E-15</t>
  </si>
  <si>
    <t>E-16</t>
  </si>
  <si>
    <t>E-17</t>
  </si>
  <si>
    <t>E-19</t>
  </si>
  <si>
    <t>E-21</t>
  </si>
  <si>
    <t>M-21</t>
  </si>
  <si>
    <t>E-23</t>
  </si>
  <si>
    <t>M-23</t>
  </si>
  <si>
    <t>M-24</t>
  </si>
  <si>
    <t>E-25</t>
  </si>
  <si>
    <t>M-25</t>
  </si>
  <si>
    <t>E-26</t>
  </si>
  <si>
    <t>舞台
設備</t>
    <rPh sb="0" eb="2">
      <t>ブタイ</t>
    </rPh>
    <rPh sb="3" eb="5">
      <t>セツビ</t>
    </rPh>
    <phoneticPr fontId="2"/>
  </si>
  <si>
    <t>H-1</t>
    <phoneticPr fontId="2"/>
  </si>
  <si>
    <t>H-2</t>
    <phoneticPr fontId="2"/>
  </si>
  <si>
    <t>H-3</t>
  </si>
  <si>
    <t>H-4</t>
  </si>
  <si>
    <t>H-5</t>
  </si>
  <si>
    <t>A-37</t>
    <phoneticPr fontId="2"/>
  </si>
  <si>
    <t>E-14</t>
    <phoneticPr fontId="2"/>
  </si>
  <si>
    <t>E-15</t>
    <phoneticPr fontId="2"/>
  </si>
  <si>
    <t>E-19</t>
    <phoneticPr fontId="2"/>
  </si>
  <si>
    <t>E-21</t>
    <phoneticPr fontId="2"/>
  </si>
  <si>
    <t>E-25</t>
    <phoneticPr fontId="2"/>
  </si>
  <si>
    <t>E-26</t>
    <phoneticPr fontId="2"/>
  </si>
  <si>
    <t>M-23</t>
    <phoneticPr fontId="2"/>
  </si>
  <si>
    <t>M-24</t>
    <phoneticPr fontId="2"/>
  </si>
  <si>
    <t>H-4</t>
    <phoneticPr fontId="19"/>
  </si>
  <si>
    <t>不具合等（写真）位置図</t>
  </si>
  <si>
    <t>結果一覧シート</t>
    <rPh sb="0" eb="2">
      <t>ケッカ</t>
    </rPh>
    <rPh sb="2" eb="4">
      <t>イチラン</t>
    </rPh>
    <phoneticPr fontId="26"/>
  </si>
  <si>
    <t>点検結果</t>
    <rPh sb="0" eb="2">
      <t>テンケン</t>
    </rPh>
    <rPh sb="2" eb="4">
      <t>ケッカ</t>
    </rPh>
    <phoneticPr fontId="26"/>
  </si>
  <si>
    <t>標準点</t>
    <rPh sb="0" eb="2">
      <t>ヒョウジュン</t>
    </rPh>
    <rPh sb="2" eb="3">
      <t>テン</t>
    </rPh>
    <phoneticPr fontId="2"/>
  </si>
  <si>
    <t>割増</t>
    <rPh sb="0" eb="1">
      <t>ワ</t>
    </rPh>
    <rPh sb="1" eb="2">
      <t>マ</t>
    </rPh>
    <phoneticPr fontId="2"/>
  </si>
  <si>
    <t>MAX</t>
    <phoneticPr fontId="2"/>
  </si>
  <si>
    <t>部位
MAX</t>
    <rPh sb="0" eb="2">
      <t>ブイ</t>
    </rPh>
    <phoneticPr fontId="2"/>
  </si>
  <si>
    <t>点検
結果</t>
    <rPh sb="0" eb="2">
      <t>テンケン</t>
    </rPh>
    <rPh sb="3" eb="5">
      <t>ケッカ</t>
    </rPh>
    <phoneticPr fontId="2"/>
  </si>
  <si>
    <t>割増後</t>
    <rPh sb="0" eb="1">
      <t>ワ</t>
    </rPh>
    <rPh sb="1" eb="2">
      <t>マ</t>
    </rPh>
    <rPh sb="2" eb="3">
      <t>ゴ</t>
    </rPh>
    <phoneticPr fontId="2"/>
  </si>
  <si>
    <t>結果</t>
    <rPh sb="0" eb="2">
      <t>ケッカ</t>
    </rPh>
    <phoneticPr fontId="2"/>
  </si>
  <si>
    <t>Ⅱ建築編
ページ</t>
    <rPh sb="1" eb="4">
      <t>ケンチクヘン</t>
    </rPh>
    <phoneticPr fontId="2"/>
  </si>
  <si>
    <t>P.67</t>
    <phoneticPr fontId="2"/>
  </si>
  <si>
    <t>P.77</t>
    <phoneticPr fontId="2"/>
  </si>
  <si>
    <t>P.75</t>
    <phoneticPr fontId="2"/>
  </si>
  <si>
    <t>P.79・85</t>
    <phoneticPr fontId="2"/>
  </si>
  <si>
    <t>P.71</t>
    <phoneticPr fontId="2"/>
  </si>
  <si>
    <t>P.69</t>
    <phoneticPr fontId="2"/>
  </si>
  <si>
    <t>P.85</t>
    <phoneticPr fontId="2"/>
  </si>
  <si>
    <t>P.63</t>
    <phoneticPr fontId="2"/>
  </si>
  <si>
    <t>P.73</t>
    <phoneticPr fontId="2"/>
  </si>
  <si>
    <t>P.89</t>
    <phoneticPr fontId="2"/>
  </si>
  <si>
    <t>P.91</t>
    <phoneticPr fontId="2"/>
  </si>
  <si>
    <t>P.83</t>
    <phoneticPr fontId="2"/>
  </si>
  <si>
    <t>P.105</t>
    <phoneticPr fontId="2"/>
  </si>
  <si>
    <t>P.107</t>
    <phoneticPr fontId="2"/>
  </si>
  <si>
    <t>P.101</t>
    <phoneticPr fontId="2"/>
  </si>
  <si>
    <t>P.103</t>
    <phoneticPr fontId="2"/>
  </si>
  <si>
    <t>電気設備</t>
    <rPh sb="0" eb="2">
      <t>デンキ</t>
    </rPh>
    <rPh sb="2" eb="4">
      <t>セツビ</t>
    </rPh>
    <phoneticPr fontId="2"/>
  </si>
  <si>
    <t>P.83
建築編</t>
    <rPh sb="5" eb="8">
      <t>ケンチクヘン</t>
    </rPh>
    <phoneticPr fontId="2"/>
  </si>
  <si>
    <t>P.57</t>
    <phoneticPr fontId="2"/>
  </si>
  <si>
    <t>防災設備
(自動火災報知設備、非常放送設備等の消防設備）</t>
    <rPh sb="6" eb="8">
      <t>ジドウ</t>
    </rPh>
    <rPh sb="8" eb="10">
      <t>カサイ</t>
    </rPh>
    <rPh sb="10" eb="12">
      <t>ホウチ</t>
    </rPh>
    <rPh sb="12" eb="14">
      <t>セツビ</t>
    </rPh>
    <rPh sb="15" eb="17">
      <t>ヒジョウ</t>
    </rPh>
    <rPh sb="17" eb="19">
      <t>ホウソウ</t>
    </rPh>
    <rPh sb="19" eb="21">
      <t>セツビ</t>
    </rPh>
    <rPh sb="21" eb="22">
      <t>トウ</t>
    </rPh>
    <rPh sb="23" eb="25">
      <t>ショウボウ</t>
    </rPh>
    <rPh sb="25" eb="27">
      <t>セツビ</t>
    </rPh>
    <phoneticPr fontId="2"/>
  </si>
  <si>
    <t>P.61</t>
    <phoneticPr fontId="2"/>
  </si>
  <si>
    <t>防災設備の定期点検(自動火災報知設備、非常放送設備等の消防設備)</t>
    <rPh sb="0" eb="2">
      <t>ボウサイ</t>
    </rPh>
    <rPh sb="2" eb="4">
      <t>セツビ</t>
    </rPh>
    <rPh sb="5" eb="7">
      <t>テイキ</t>
    </rPh>
    <rPh sb="7" eb="9">
      <t>テンケン</t>
    </rPh>
    <rPh sb="27" eb="29">
      <t>ショウボウ</t>
    </rPh>
    <rPh sb="29" eb="31">
      <t>セツビ</t>
    </rPh>
    <phoneticPr fontId="19"/>
  </si>
  <si>
    <t>P.89
建築編</t>
    <rPh sb="5" eb="8">
      <t>ケンチクヘン</t>
    </rPh>
    <phoneticPr fontId="2"/>
  </si>
  <si>
    <t>機械設備</t>
    <rPh sb="0" eb="2">
      <t>キカイ</t>
    </rPh>
    <rPh sb="2" eb="4">
      <t>セツビ</t>
    </rPh>
    <phoneticPr fontId="2"/>
  </si>
  <si>
    <t>P.79</t>
    <phoneticPr fontId="2"/>
  </si>
  <si>
    <t>P.81・P.75</t>
    <phoneticPr fontId="2"/>
  </si>
  <si>
    <t>P.53</t>
    <phoneticPr fontId="2"/>
  </si>
  <si>
    <t>P.87</t>
    <phoneticPr fontId="2"/>
  </si>
  <si>
    <t>P.87
ｴﾚﾍﾞｰﾀ準用</t>
    <rPh sb="11" eb="13">
      <t>ジュンヨウ</t>
    </rPh>
    <phoneticPr fontId="2"/>
  </si>
  <si>
    <t>〇施設管理者点検表　評価シート（案）【解説付き】</t>
    <rPh sb="1" eb="6">
      <t>シセツカンリシャ</t>
    </rPh>
    <rPh sb="6" eb="9">
      <t>テンケンヒョウ</t>
    </rPh>
    <rPh sb="10" eb="12">
      <t>ヒョウカ</t>
    </rPh>
    <rPh sb="16" eb="17">
      <t>アン</t>
    </rPh>
    <rPh sb="19" eb="22">
      <t>カイセツツ</t>
    </rPh>
    <phoneticPr fontId="2"/>
  </si>
  <si>
    <t>　　　　対象項目の有無を選択：対象施設に応じた点検項目の有無を選択【0.総括表より連動】</t>
    <rPh sb="15" eb="17">
      <t>タイショウ</t>
    </rPh>
    <rPh sb="17" eb="19">
      <t>シセツ</t>
    </rPh>
    <rPh sb="20" eb="21">
      <t>オウ</t>
    </rPh>
    <rPh sb="23" eb="25">
      <t>テンケン</t>
    </rPh>
    <rPh sb="25" eb="27">
      <t>コウモク</t>
    </rPh>
    <rPh sb="28" eb="30">
      <t>ウム</t>
    </rPh>
    <rPh sb="31" eb="33">
      <t>センタク</t>
    </rPh>
    <rPh sb="36" eb="39">
      <t>ソウカツヒョウ</t>
    </rPh>
    <rPh sb="41" eb="43">
      <t>レンドウ</t>
    </rPh>
    <phoneticPr fontId="2"/>
  </si>
  <si>
    <r>
      <t>●資産保有の</t>
    </r>
    <r>
      <rPr>
        <b/>
        <sz val="13"/>
        <color rgb="FFFF0000"/>
        <rFont val="Meiryo UI"/>
        <family val="3"/>
        <charset val="128"/>
      </rPr>
      <t>最適化検討</t>
    </r>
    <r>
      <rPr>
        <b/>
        <sz val="13"/>
        <color theme="1"/>
        <rFont val="Meiryo UI"/>
        <family val="3"/>
        <charset val="128"/>
      </rPr>
      <t>や施設の</t>
    </r>
    <r>
      <rPr>
        <b/>
        <sz val="13"/>
        <color rgb="FFFF0000"/>
        <rFont val="Meiryo UI"/>
        <family val="3"/>
        <charset val="128"/>
      </rPr>
      <t>長寿命化</t>
    </r>
    <r>
      <rPr>
        <b/>
        <sz val="13"/>
        <color theme="1"/>
        <rFont val="Meiryo UI"/>
        <family val="3"/>
        <charset val="128"/>
      </rPr>
      <t>において、
　以下の</t>
    </r>
    <r>
      <rPr>
        <b/>
        <sz val="13"/>
        <color rgb="FFFF0000"/>
        <rFont val="Meiryo UI"/>
        <family val="3"/>
        <charset val="128"/>
      </rPr>
      <t>劣化度評価指標を参考活用</t>
    </r>
    <r>
      <rPr>
        <b/>
        <sz val="13"/>
        <color theme="1"/>
        <rFont val="Meiryo UI"/>
        <family val="3"/>
        <charset val="128"/>
      </rPr>
      <t>。
●</t>
    </r>
    <r>
      <rPr>
        <b/>
        <sz val="13"/>
        <color rgb="FFFF0000"/>
        <rFont val="Meiryo UI"/>
        <family val="3"/>
        <charset val="128"/>
      </rPr>
      <t>『評価C』</t>
    </r>
    <r>
      <rPr>
        <b/>
        <sz val="13"/>
        <color theme="1"/>
        <rFont val="Meiryo UI"/>
        <family val="3"/>
        <charset val="128"/>
      </rPr>
      <t>となった</t>
    </r>
    <r>
      <rPr>
        <b/>
        <sz val="13"/>
        <color rgb="FFFF0000"/>
        <rFont val="Meiryo UI"/>
        <family val="3"/>
        <charset val="128"/>
      </rPr>
      <t>部位・種目</t>
    </r>
    <r>
      <rPr>
        <b/>
        <sz val="13"/>
        <color theme="1"/>
        <rFont val="Meiryo UI"/>
        <family val="3"/>
        <charset val="128"/>
      </rPr>
      <t>は、</t>
    </r>
    <r>
      <rPr>
        <b/>
        <sz val="13"/>
        <color rgb="FFFF0000"/>
        <rFont val="Meiryo UI"/>
        <family val="3"/>
        <charset val="128"/>
      </rPr>
      <t>比較的劣化</t>
    </r>
    <r>
      <rPr>
        <sz val="13"/>
        <rFont val="Meiryo UI"/>
        <family val="3"/>
        <charset val="128"/>
      </rPr>
      <t>が進ん
　でいる</t>
    </r>
    <r>
      <rPr>
        <b/>
        <sz val="13"/>
        <color rgb="FFFF0000"/>
        <rFont val="Meiryo UI"/>
        <family val="3"/>
        <charset val="128"/>
      </rPr>
      <t>可能性がある。</t>
    </r>
    <r>
      <rPr>
        <b/>
        <sz val="13"/>
        <color theme="1"/>
        <rFont val="Meiryo UI"/>
        <family val="3"/>
        <charset val="128"/>
      </rPr>
      <t>（あくまで参考値）
●</t>
    </r>
    <r>
      <rPr>
        <b/>
        <sz val="13"/>
        <color rgb="FFFF0000"/>
        <rFont val="Meiryo UI"/>
        <family val="3"/>
        <charset val="128"/>
      </rPr>
      <t>最適化検討</t>
    </r>
    <r>
      <rPr>
        <b/>
        <sz val="13"/>
        <color theme="1"/>
        <rFont val="Meiryo UI"/>
        <family val="3"/>
        <charset val="128"/>
      </rPr>
      <t>においては、</t>
    </r>
    <r>
      <rPr>
        <b/>
        <sz val="13"/>
        <color rgb="FFFF0000"/>
        <rFont val="Meiryo UI"/>
        <family val="3"/>
        <charset val="128"/>
      </rPr>
      <t>今後の改修費用が見込ま
　れる</t>
    </r>
    <r>
      <rPr>
        <b/>
        <sz val="13"/>
        <color theme="1"/>
        <rFont val="Meiryo UI"/>
        <family val="3"/>
        <charset val="128"/>
      </rPr>
      <t>ため、要注意。
●</t>
    </r>
    <r>
      <rPr>
        <b/>
        <sz val="13"/>
        <color rgb="FFFF0000"/>
        <rFont val="Meiryo UI"/>
        <family val="3"/>
        <charset val="128"/>
      </rPr>
      <t>長寿命化</t>
    </r>
    <r>
      <rPr>
        <b/>
        <sz val="13"/>
        <color theme="1"/>
        <rFont val="Meiryo UI"/>
        <family val="3"/>
        <charset val="128"/>
      </rPr>
      <t>においては、希望工事調査・</t>
    </r>
    <r>
      <rPr>
        <b/>
        <sz val="13"/>
        <color rgb="FFFF0000"/>
        <rFont val="Meiryo UI"/>
        <family val="3"/>
        <charset val="128"/>
      </rPr>
      <t>現地確認等を実施
　</t>
    </r>
    <r>
      <rPr>
        <b/>
        <sz val="13"/>
        <color theme="1"/>
        <rFont val="Meiryo UI"/>
        <family val="3"/>
        <charset val="128"/>
      </rPr>
      <t>し、劣化状況を再確認の上、</t>
    </r>
    <r>
      <rPr>
        <b/>
        <sz val="13"/>
        <color rgb="FFFF0000"/>
        <rFont val="Meiryo UI"/>
        <family val="3"/>
        <charset val="128"/>
      </rPr>
      <t>工事対象部位を決定</t>
    </r>
    <r>
      <rPr>
        <b/>
        <sz val="13"/>
        <color theme="1"/>
        <rFont val="Meiryo UI"/>
        <family val="3"/>
        <charset val="128"/>
      </rPr>
      <t>。</t>
    </r>
    <rPh sb="1" eb="3">
      <t>シサン</t>
    </rPh>
    <rPh sb="3" eb="5">
      <t>ホユウ</t>
    </rPh>
    <rPh sb="6" eb="9">
      <t>サイテキカ</t>
    </rPh>
    <rPh sb="9" eb="11">
      <t>ケントウ</t>
    </rPh>
    <rPh sb="12" eb="14">
      <t>シセツ</t>
    </rPh>
    <rPh sb="15" eb="16">
      <t>チョウ</t>
    </rPh>
    <rPh sb="16" eb="18">
      <t>ジュミョウ</t>
    </rPh>
    <rPh sb="18" eb="19">
      <t>カ</t>
    </rPh>
    <rPh sb="26" eb="28">
      <t>イカ</t>
    </rPh>
    <rPh sb="29" eb="32">
      <t>レッカド</t>
    </rPh>
    <rPh sb="32" eb="34">
      <t>ヒョウカ</t>
    </rPh>
    <rPh sb="34" eb="36">
      <t>シヒョウ</t>
    </rPh>
    <rPh sb="37" eb="39">
      <t>サンコウ</t>
    </rPh>
    <rPh sb="39" eb="41">
      <t>カツヨウ</t>
    </rPh>
    <rPh sb="45" eb="47">
      <t>ヒョウカ</t>
    </rPh>
    <rPh sb="53" eb="55">
      <t>ブイ</t>
    </rPh>
    <rPh sb="56" eb="58">
      <t>シュモク</t>
    </rPh>
    <rPh sb="60" eb="63">
      <t>ヒカクテキ</t>
    </rPh>
    <rPh sb="63" eb="65">
      <t>レッカ</t>
    </rPh>
    <rPh sb="66" eb="67">
      <t>スス</t>
    </rPh>
    <rPh sb="73" eb="76">
      <t>カノウセイ</t>
    </rPh>
    <rPh sb="85" eb="87">
      <t>サンコウ</t>
    </rPh>
    <rPh sb="87" eb="88">
      <t>チ</t>
    </rPh>
    <rPh sb="91" eb="96">
      <t>サイテキカケントウ</t>
    </rPh>
    <rPh sb="102" eb="104">
      <t>コンゴ</t>
    </rPh>
    <rPh sb="105" eb="109">
      <t>カイシュウヒヨウ</t>
    </rPh>
    <rPh sb="110" eb="112">
      <t>ミコ</t>
    </rPh>
    <rPh sb="120" eb="123">
      <t>ヨウチュウイ</t>
    </rPh>
    <rPh sb="126" eb="130">
      <t>チョウジュミョウカ</t>
    </rPh>
    <rPh sb="136" eb="140">
      <t>キボウコウジ</t>
    </rPh>
    <rPh sb="140" eb="142">
      <t>チョウサ</t>
    </rPh>
    <rPh sb="143" eb="145">
      <t>ゲンチ</t>
    </rPh>
    <rPh sb="145" eb="147">
      <t>カクニン</t>
    </rPh>
    <rPh sb="147" eb="148">
      <t>トウ</t>
    </rPh>
    <rPh sb="149" eb="151">
      <t>ジッシ</t>
    </rPh>
    <rPh sb="155" eb="157">
      <t>レッカ</t>
    </rPh>
    <rPh sb="157" eb="159">
      <t>ジョウキョウ</t>
    </rPh>
    <rPh sb="160" eb="163">
      <t>サイカクニン</t>
    </rPh>
    <rPh sb="164" eb="165">
      <t>ウエ</t>
    </rPh>
    <rPh sb="166" eb="170">
      <t>コウジタイショウ</t>
    </rPh>
    <rPh sb="170" eb="172">
      <t>ブイ</t>
    </rPh>
    <rPh sb="173" eb="175">
      <t>ケッテイ</t>
    </rPh>
    <phoneticPr fontId="2"/>
  </si>
  <si>
    <t>　 　　↓</t>
    <phoneticPr fontId="2"/>
  </si>
  <si>
    <t>　　　点検結果の最高点：点検結果の最高点を計上【各シートより連動】</t>
    <rPh sb="3" eb="5">
      <t>テンケン</t>
    </rPh>
    <rPh sb="5" eb="7">
      <t>ケッカ</t>
    </rPh>
    <rPh sb="8" eb="11">
      <t>サイコウテン</t>
    </rPh>
    <rPh sb="12" eb="14">
      <t>テンケン</t>
    </rPh>
    <rPh sb="14" eb="16">
      <t>ケッカ</t>
    </rPh>
    <rPh sb="17" eb="20">
      <t>サイコウテン</t>
    </rPh>
    <rPh sb="21" eb="23">
      <t>ケイジョウ</t>
    </rPh>
    <rPh sb="24" eb="25">
      <t>カク</t>
    </rPh>
    <rPh sb="30" eb="32">
      <t>レンドウ</t>
    </rPh>
    <phoneticPr fontId="2"/>
  </si>
  <si>
    <t>　　　↓　　　</t>
    <phoneticPr fontId="2"/>
  </si>
  <si>
    <t>　　　各施設の点検結果の得点：点検結果の部位別の得点を計上【各シートより連動】</t>
    <rPh sb="3" eb="4">
      <t>カク</t>
    </rPh>
    <rPh sb="4" eb="6">
      <t>シセツ</t>
    </rPh>
    <rPh sb="7" eb="9">
      <t>テンケン</t>
    </rPh>
    <rPh sb="9" eb="11">
      <t>ケッカ</t>
    </rPh>
    <rPh sb="12" eb="14">
      <t>トクテン</t>
    </rPh>
    <rPh sb="15" eb="17">
      <t>テンケン</t>
    </rPh>
    <rPh sb="17" eb="19">
      <t>ケッカ</t>
    </rPh>
    <rPh sb="20" eb="23">
      <t>ブイベツ</t>
    </rPh>
    <rPh sb="24" eb="26">
      <t>トクテン</t>
    </rPh>
    <rPh sb="27" eb="29">
      <t>ケイジョウ</t>
    </rPh>
    <rPh sb="30" eb="31">
      <t>カク</t>
    </rPh>
    <rPh sb="36" eb="38">
      <t>レンドウ</t>
    </rPh>
    <phoneticPr fontId="2"/>
  </si>
  <si>
    <r>
      <t>　　　点検項目の</t>
    </r>
    <r>
      <rPr>
        <b/>
        <sz val="11"/>
        <rFont val="Meiryo UI"/>
        <family val="3"/>
        <charset val="128"/>
      </rPr>
      <t>【部位別】の評価点</t>
    </r>
    <r>
      <rPr>
        <sz val="11"/>
        <rFont val="Meiryo UI"/>
        <family val="3"/>
        <charset val="128"/>
      </rPr>
      <t>：【点検結果÷MAX】にて部位別に評価点を算出【自動計算】</t>
    </r>
    <rPh sb="3" eb="5">
      <t>テンケン</t>
    </rPh>
    <rPh sb="5" eb="7">
      <t>コウモク</t>
    </rPh>
    <rPh sb="9" eb="11">
      <t>ブイ</t>
    </rPh>
    <rPh sb="11" eb="12">
      <t>ベツ</t>
    </rPh>
    <rPh sb="14" eb="16">
      <t>ヒョウカ</t>
    </rPh>
    <rPh sb="16" eb="17">
      <t>テン</t>
    </rPh>
    <rPh sb="19" eb="21">
      <t>テンケン</t>
    </rPh>
    <rPh sb="30" eb="33">
      <t>ブイベツ</t>
    </rPh>
    <rPh sb="34" eb="36">
      <t>ヒョウカ</t>
    </rPh>
    <rPh sb="36" eb="37">
      <t>テン</t>
    </rPh>
    <rPh sb="38" eb="40">
      <t>サンシュツ</t>
    </rPh>
    <rPh sb="41" eb="45">
      <t>ジドウケイサン</t>
    </rPh>
    <phoneticPr fontId="2"/>
  </si>
  <si>
    <r>
      <t>　　点検項目の</t>
    </r>
    <r>
      <rPr>
        <b/>
        <sz val="11"/>
        <rFont val="Meiryo UI"/>
        <family val="3"/>
        <charset val="128"/>
      </rPr>
      <t>【部位別】の評価</t>
    </r>
    <r>
      <rPr>
        <sz val="11"/>
        <rFont val="Meiryo UI"/>
        <family val="3"/>
        <charset val="128"/>
      </rPr>
      <t>：部位別の評価：点検結果から、</t>
    </r>
    <r>
      <rPr>
        <b/>
        <sz val="11"/>
        <rFont val="Meiryo UI"/>
        <family val="3"/>
        <charset val="128"/>
      </rPr>
      <t>部位別に3段階で評価【自動計算】</t>
    </r>
    <rPh sb="2" eb="4">
      <t>テンケン</t>
    </rPh>
    <rPh sb="4" eb="6">
      <t>コウモク</t>
    </rPh>
    <rPh sb="8" eb="10">
      <t>ブイ</t>
    </rPh>
    <rPh sb="10" eb="11">
      <t>ベツ</t>
    </rPh>
    <rPh sb="13" eb="15">
      <t>ヒョウカ</t>
    </rPh>
    <rPh sb="16" eb="18">
      <t>ブイ</t>
    </rPh>
    <rPh sb="30" eb="32">
      <t>ブイ</t>
    </rPh>
    <rPh sb="41" eb="43">
      <t>ジドウ</t>
    </rPh>
    <rPh sb="43" eb="45">
      <t>ケイサン</t>
    </rPh>
    <phoneticPr fontId="2"/>
  </si>
  <si>
    <t>　　↓　　　</t>
    <phoneticPr fontId="2"/>
  </si>
  <si>
    <r>
      <t>　　　</t>
    </r>
    <r>
      <rPr>
        <b/>
        <sz val="11"/>
        <rFont val="Meiryo UI"/>
        <family val="3"/>
        <charset val="128"/>
      </rPr>
      <t>【種目別】の評価点</t>
    </r>
    <r>
      <rPr>
        <sz val="11"/>
        <rFont val="Meiryo UI"/>
        <family val="3"/>
        <charset val="128"/>
      </rPr>
      <t>：点検項目"有"のみ算出した、種目別の評価点【自動計算】</t>
    </r>
    <rPh sb="4" eb="7">
      <t>シュモクベツ</t>
    </rPh>
    <rPh sb="9" eb="11">
      <t>ヒョウカ</t>
    </rPh>
    <rPh sb="11" eb="12">
      <t>テン</t>
    </rPh>
    <rPh sb="13" eb="15">
      <t>テンケン</t>
    </rPh>
    <rPh sb="15" eb="17">
      <t>コウモク</t>
    </rPh>
    <rPh sb="18" eb="19">
      <t>アリ</t>
    </rPh>
    <rPh sb="22" eb="24">
      <t>サンシュツ</t>
    </rPh>
    <rPh sb="27" eb="30">
      <t>シュモクベツ</t>
    </rPh>
    <rPh sb="31" eb="33">
      <t>ヒョウカ</t>
    </rPh>
    <rPh sb="33" eb="34">
      <t>テン</t>
    </rPh>
    <rPh sb="35" eb="39">
      <t>ジドウケイサン</t>
    </rPh>
    <phoneticPr fontId="2"/>
  </si>
  <si>
    <r>
      <t>　　</t>
    </r>
    <r>
      <rPr>
        <b/>
        <sz val="11"/>
        <rFont val="Meiryo UI"/>
        <family val="3"/>
        <charset val="128"/>
      </rPr>
      <t>種目別の評価</t>
    </r>
    <r>
      <rPr>
        <sz val="11"/>
        <rFont val="Meiryo UI"/>
        <family val="3"/>
        <charset val="128"/>
      </rPr>
      <t>：点検結果から、</t>
    </r>
    <r>
      <rPr>
        <b/>
        <sz val="11"/>
        <rFont val="Meiryo UI"/>
        <family val="3"/>
        <charset val="128"/>
      </rPr>
      <t>種目別に3段階で評価【自動計算】</t>
    </r>
    <rPh sb="9" eb="11">
      <t>テンケン</t>
    </rPh>
    <rPh sb="11" eb="13">
      <t>ケッカ</t>
    </rPh>
    <rPh sb="16" eb="18">
      <t>シュモク</t>
    </rPh>
    <rPh sb="18" eb="19">
      <t>ベツ</t>
    </rPh>
    <rPh sb="21" eb="23">
      <t>ダンカイ</t>
    </rPh>
    <rPh sb="24" eb="26">
      <t>ヒョウカ</t>
    </rPh>
    <rPh sb="27" eb="31">
      <t>ジドウケイサン</t>
    </rPh>
    <phoneticPr fontId="2"/>
  </si>
  <si>
    <r>
      <t>　　　</t>
    </r>
    <r>
      <rPr>
        <b/>
        <sz val="11"/>
        <rFont val="Meiryo UI"/>
        <family val="3"/>
        <charset val="128"/>
      </rPr>
      <t>建物全体の評価点</t>
    </r>
    <r>
      <rPr>
        <sz val="11"/>
        <rFont val="Meiryo UI"/>
        <family val="3"/>
        <charset val="128"/>
      </rPr>
      <t>：点検項目"有"のみ算出した、建物全体の評価点【自動計算】</t>
    </r>
    <rPh sb="12" eb="14">
      <t>テンケン</t>
    </rPh>
    <rPh sb="14" eb="16">
      <t>コウモク</t>
    </rPh>
    <rPh sb="17" eb="18">
      <t>アリ</t>
    </rPh>
    <rPh sb="21" eb="23">
      <t>サンシュツ</t>
    </rPh>
    <rPh sb="26" eb="28">
      <t>タテモノ</t>
    </rPh>
    <rPh sb="28" eb="30">
      <t>ゼンタイ</t>
    </rPh>
    <rPh sb="31" eb="34">
      <t>ヒョウカテン</t>
    </rPh>
    <rPh sb="35" eb="39">
      <t>ジドウケイサン</t>
    </rPh>
    <phoneticPr fontId="2"/>
  </si>
  <si>
    <r>
      <t>　　</t>
    </r>
    <r>
      <rPr>
        <b/>
        <sz val="11"/>
        <rFont val="Meiryo UI"/>
        <family val="3"/>
        <charset val="128"/>
      </rPr>
      <t>建物全体の評価</t>
    </r>
    <r>
      <rPr>
        <sz val="11"/>
        <rFont val="Meiryo UI"/>
        <family val="3"/>
        <charset val="128"/>
      </rPr>
      <t>：点検結果から、</t>
    </r>
    <r>
      <rPr>
        <b/>
        <sz val="11"/>
        <rFont val="Meiryo UI"/>
        <family val="3"/>
        <charset val="128"/>
      </rPr>
      <t>建物全体を3段階で評価【自動計算】</t>
    </r>
    <rPh sb="10" eb="12">
      <t>テンケン</t>
    </rPh>
    <rPh sb="12" eb="14">
      <t>ケッカ</t>
    </rPh>
    <rPh sb="17" eb="19">
      <t>タテモノ</t>
    </rPh>
    <rPh sb="19" eb="21">
      <t>ゼンタイ</t>
    </rPh>
    <rPh sb="23" eb="25">
      <t>ダンカイ</t>
    </rPh>
    <rPh sb="26" eb="28">
      <t>ヒョウカ</t>
    </rPh>
    <rPh sb="29" eb="33">
      <t>ジドウケイサン</t>
    </rPh>
    <phoneticPr fontId="2"/>
  </si>
  <si>
    <t>【建築物　劣化度指標】</t>
    <rPh sb="1" eb="4">
      <t>ケンチクブツ</t>
    </rPh>
    <rPh sb="5" eb="8">
      <t>レッカド</t>
    </rPh>
    <rPh sb="8" eb="10">
      <t>シヒョウ</t>
    </rPh>
    <phoneticPr fontId="2"/>
  </si>
  <si>
    <t>【長寿命化部位別　劣化度指標】</t>
    <rPh sb="1" eb="5">
      <t>チョウジュミョウカ</t>
    </rPh>
    <rPh sb="5" eb="7">
      <t>ブイ</t>
    </rPh>
    <rPh sb="7" eb="8">
      <t>ベツ</t>
    </rPh>
    <rPh sb="9" eb="12">
      <t>レッカド</t>
    </rPh>
    <rPh sb="12" eb="14">
      <t>シヒョウ</t>
    </rPh>
    <phoneticPr fontId="2"/>
  </si>
  <si>
    <t>点数</t>
    <rPh sb="0" eb="2">
      <t>テンスウ</t>
    </rPh>
    <phoneticPr fontId="2"/>
  </si>
  <si>
    <t>評価</t>
    <rPh sb="0" eb="2">
      <t>ヒョウカ</t>
    </rPh>
    <phoneticPr fontId="2"/>
  </si>
  <si>
    <t>点検結果</t>
    <rPh sb="0" eb="2">
      <t>テンケン</t>
    </rPh>
    <rPh sb="2" eb="4">
      <t>ケッカ</t>
    </rPh>
    <phoneticPr fontId="2"/>
  </si>
  <si>
    <t>部位別</t>
    <rPh sb="0" eb="3">
      <t>ブイベツ</t>
    </rPh>
    <phoneticPr fontId="2"/>
  </si>
  <si>
    <t>種目別</t>
    <rPh sb="0" eb="2">
      <t>シュモク</t>
    </rPh>
    <rPh sb="2" eb="3">
      <t>ベツ</t>
    </rPh>
    <phoneticPr fontId="2"/>
  </si>
  <si>
    <t>建物全体</t>
    <rPh sb="0" eb="2">
      <t>タテモノ</t>
    </rPh>
    <rPh sb="2" eb="4">
      <t>ゼンタイ</t>
    </rPh>
    <phoneticPr fontId="2"/>
  </si>
  <si>
    <t>長寿命化部位</t>
    <rPh sb="0" eb="4">
      <t>チョウジュミョウカ</t>
    </rPh>
    <rPh sb="4" eb="6">
      <t>ブイ</t>
    </rPh>
    <phoneticPr fontId="2"/>
  </si>
  <si>
    <t>重要度</t>
    <rPh sb="0" eb="3">
      <t>ジュウヨウド</t>
    </rPh>
    <phoneticPr fontId="2"/>
  </si>
  <si>
    <t>劣化度</t>
    <rPh sb="0" eb="3">
      <t>レッカド</t>
    </rPh>
    <phoneticPr fontId="2"/>
  </si>
  <si>
    <t>A</t>
    <phoneticPr fontId="2"/>
  </si>
  <si>
    <t>屋上（屋根）</t>
    <phoneticPr fontId="2"/>
  </si>
  <si>
    <t>B</t>
    <phoneticPr fontId="2"/>
  </si>
  <si>
    <t>外壁</t>
    <phoneticPr fontId="2"/>
  </si>
  <si>
    <t>C</t>
    <phoneticPr fontId="2"/>
  </si>
  <si>
    <t>法令建具（防火・排煙）</t>
    <rPh sb="0" eb="2">
      <t>ホウレイ</t>
    </rPh>
    <rPh sb="2" eb="4">
      <t>タテグ</t>
    </rPh>
    <rPh sb="5" eb="7">
      <t>ボウカ</t>
    </rPh>
    <rPh sb="8" eb="10">
      <t>ハイエン</t>
    </rPh>
    <phoneticPr fontId="2"/>
  </si>
  <si>
    <t>-</t>
    <phoneticPr fontId="2"/>
  </si>
  <si>
    <t>非常口表示灯</t>
  </si>
  <si>
    <t>直流電源設備</t>
    <rPh sb="0" eb="4">
      <t>チョクリュウデンゲン</t>
    </rPh>
    <rPh sb="4" eb="6">
      <t>セツビ</t>
    </rPh>
    <phoneticPr fontId="2"/>
  </si>
  <si>
    <t>中央監視設備</t>
    <rPh sb="0" eb="4">
      <t>チュウオウカンシ</t>
    </rPh>
    <rPh sb="4" eb="6">
      <t>セツビ</t>
    </rPh>
    <phoneticPr fontId="2"/>
  </si>
  <si>
    <t>防災設備（自動火災報知設備、非常放送設備）</t>
    <rPh sb="0" eb="2">
      <t>ボウサイ</t>
    </rPh>
    <rPh sb="2" eb="4">
      <t>セツビ</t>
    </rPh>
    <rPh sb="5" eb="11">
      <t>ジドウカサイホウチ</t>
    </rPh>
    <rPh sb="11" eb="13">
      <t>セツビ</t>
    </rPh>
    <rPh sb="14" eb="18">
      <t>ヒジョウホウソウ</t>
    </rPh>
    <rPh sb="18" eb="20">
      <t>セツビ</t>
    </rPh>
    <phoneticPr fontId="2"/>
  </si>
  <si>
    <t>防災設備</t>
    <rPh sb="0" eb="2">
      <t>ボウサイ</t>
    </rPh>
    <rPh sb="2" eb="4">
      <t>セツビ</t>
    </rPh>
    <phoneticPr fontId="2"/>
  </si>
  <si>
    <t>トイレ器具・給排水管</t>
    <rPh sb="3" eb="5">
      <t>キグ</t>
    </rPh>
    <rPh sb="6" eb="9">
      <t>キュウハイスイ</t>
    </rPh>
    <rPh sb="9" eb="10">
      <t>カン</t>
    </rPh>
    <phoneticPr fontId="2"/>
  </si>
  <si>
    <t>給排水設備（ﾎﾞｲﾗｰ）</t>
    <rPh sb="0" eb="3">
      <t>キュウハイスイ</t>
    </rPh>
    <rPh sb="3" eb="5">
      <t>セツビ</t>
    </rPh>
    <phoneticPr fontId="2"/>
  </si>
  <si>
    <t>舞台設備</t>
    <rPh sb="0" eb="4">
      <t>ブタイセツビ</t>
    </rPh>
    <phoneticPr fontId="2"/>
  </si>
  <si>
    <t>　↓ 施設の劣化状況を定量的に把握するため、３段階に分類。</t>
    <phoneticPr fontId="2"/>
  </si>
  <si>
    <t>（1.00、0.75、0.5、0.25）今後の状況見て変更可↑　　</t>
    <rPh sb="20" eb="22">
      <t>コンゴ</t>
    </rPh>
    <rPh sb="23" eb="25">
      <t>ジョウキョウ</t>
    </rPh>
    <rPh sb="25" eb="26">
      <t>ミ</t>
    </rPh>
    <rPh sb="27" eb="29">
      <t>ヘンコウ</t>
    </rPh>
    <rPh sb="29" eb="30">
      <t>カ</t>
    </rPh>
    <phoneticPr fontId="2"/>
  </si>
  <si>
    <t>↑　　</t>
    <phoneticPr fontId="2"/>
  </si>
  <si>
    <t xml:space="preserve">↑　　 </t>
    <phoneticPr fontId="2"/>
  </si>
  <si>
    <t>凡例</t>
    <rPh sb="0" eb="2">
      <t>ハンレイ</t>
    </rPh>
    <phoneticPr fontId="2"/>
  </si>
  <si>
    <t>・・・</t>
    <phoneticPr fontId="2"/>
  </si>
  <si>
    <t>劣化は進んでいない</t>
    <rPh sb="0" eb="2">
      <t>レッカ</t>
    </rPh>
    <rPh sb="3" eb="4">
      <t>スス</t>
    </rPh>
    <phoneticPr fontId="2"/>
  </si>
  <si>
    <t xml:space="preserve"> ⇒ 今後の修繕費がかからない</t>
    <rPh sb="3" eb="5">
      <t>コンゴ</t>
    </rPh>
    <rPh sb="6" eb="9">
      <t>シュウゼンヒ</t>
    </rPh>
    <phoneticPr fontId="2"/>
  </si>
  <si>
    <r>
      <t>重要度：安全上・市民サービスへの影響を踏まえた重要度を</t>
    </r>
    <r>
      <rPr>
        <b/>
        <sz val="11"/>
        <rFont val="Meiryo UI"/>
        <family val="3"/>
        <charset val="128"/>
      </rPr>
      <t>４段階に分類【手打ち】</t>
    </r>
    <rPh sb="0" eb="3">
      <t>ジュウヨウド</t>
    </rPh>
    <rPh sb="4" eb="7">
      <t>アンゼンジョウ</t>
    </rPh>
    <rPh sb="8" eb="10">
      <t>シミン</t>
    </rPh>
    <rPh sb="16" eb="18">
      <t>エイキョウ</t>
    </rPh>
    <rPh sb="19" eb="20">
      <t>フ</t>
    </rPh>
    <rPh sb="23" eb="26">
      <t>ジュウヨウド</t>
    </rPh>
    <rPh sb="28" eb="30">
      <t>ダンカイ</t>
    </rPh>
    <rPh sb="31" eb="33">
      <t>ブンルイ</t>
    </rPh>
    <rPh sb="34" eb="36">
      <t>テウ</t>
    </rPh>
    <phoneticPr fontId="2"/>
  </si>
  <si>
    <t>↑ 　　</t>
    <phoneticPr fontId="2"/>
  </si>
  <si>
    <t>劣化が見られる</t>
    <rPh sb="0" eb="2">
      <t>レッカ</t>
    </rPh>
    <rPh sb="3" eb="4">
      <t>ミ</t>
    </rPh>
    <phoneticPr fontId="2"/>
  </si>
  <si>
    <t xml:space="preserve"> ⇒ 今後の修繕費がかかる</t>
    <rPh sb="3" eb="5">
      <t>コンゴ</t>
    </rPh>
    <rPh sb="6" eb="9">
      <t>シュウゼンヒ</t>
    </rPh>
    <phoneticPr fontId="2"/>
  </si>
  <si>
    <t>劣化度：【部位別×重要度】にて算出した劣化度【自動計算】</t>
    <rPh sb="0" eb="3">
      <t>レッカド</t>
    </rPh>
    <rPh sb="5" eb="8">
      <t>ブイベツ</t>
    </rPh>
    <rPh sb="9" eb="12">
      <t>ジュウヨウド</t>
    </rPh>
    <rPh sb="15" eb="17">
      <t>サンシュツ</t>
    </rPh>
    <rPh sb="19" eb="22">
      <t>レッカド</t>
    </rPh>
    <rPh sb="23" eb="27">
      <t>ジドウケイサン</t>
    </rPh>
    <phoneticPr fontId="2"/>
  </si>
  <si>
    <t>ランクC：0.70以上</t>
    <rPh sb="9" eb="11">
      <t>イジョウ</t>
    </rPh>
    <phoneticPr fontId="2"/>
  </si>
  <si>
    <t>劣化が比較的進んでいる</t>
    <rPh sb="0" eb="2">
      <t>レッカ</t>
    </rPh>
    <rPh sb="3" eb="6">
      <t>ヒカクテキ</t>
    </rPh>
    <rPh sb="6" eb="7">
      <t>スス</t>
    </rPh>
    <phoneticPr fontId="2"/>
  </si>
  <si>
    <t xml:space="preserve"> ⇒ 今後の修繕費が多くかかる</t>
    <rPh sb="3" eb="5">
      <t>コンゴ</t>
    </rPh>
    <rPh sb="6" eb="9">
      <t>シュウゼンヒ</t>
    </rPh>
    <rPh sb="10" eb="11">
      <t>オオ</t>
    </rPh>
    <phoneticPr fontId="2"/>
  </si>
  <si>
    <r>
      <t>評価：点検結果から、長寿命化対象部位を</t>
    </r>
    <r>
      <rPr>
        <b/>
        <sz val="11"/>
        <rFont val="Meiryo UI"/>
        <family val="3"/>
        <charset val="128"/>
      </rPr>
      <t>3段階で評価【自動計算】</t>
    </r>
    <rPh sb="0" eb="2">
      <t>ヒョウカ</t>
    </rPh>
    <rPh sb="3" eb="5">
      <t>テンケン</t>
    </rPh>
    <rPh sb="5" eb="7">
      <t>ケッカ</t>
    </rPh>
    <rPh sb="10" eb="14">
      <t>チョウジュミョウカ</t>
    </rPh>
    <rPh sb="14" eb="18">
      <t>タイショウブイ</t>
    </rPh>
    <rPh sb="20" eb="22">
      <t>ダンカイ</t>
    </rPh>
    <rPh sb="23" eb="25">
      <t>ヒョウカ</t>
    </rPh>
    <rPh sb="26" eb="30">
      <t>ジドウケイサン</t>
    </rPh>
    <phoneticPr fontId="2"/>
  </si>
  <si>
    <t>長寿命化対象部位</t>
    <rPh sb="0" eb="4">
      <t>チョウジュミョウカ</t>
    </rPh>
    <rPh sb="4" eb="6">
      <t>タイショウ</t>
    </rPh>
    <rPh sb="6" eb="8">
      <t>ブイ</t>
    </rPh>
    <phoneticPr fontId="2"/>
  </si>
  <si>
    <t>長寿命化工事</t>
    <rPh sb="0" eb="4">
      <t>チョウジュミョウカ</t>
    </rPh>
    <rPh sb="4" eb="6">
      <t>コウジ</t>
    </rPh>
    <phoneticPr fontId="2"/>
  </si>
  <si>
    <t xml:space="preserve"> ⇒ 希望工事調査、現地調査等を踏まえ、工事を検討</t>
    <rPh sb="3" eb="9">
      <t>キボウコウジチョウサ</t>
    </rPh>
    <rPh sb="10" eb="14">
      <t>ゲンチチョウサ</t>
    </rPh>
    <rPh sb="14" eb="15">
      <t>トウ</t>
    </rPh>
    <rPh sb="16" eb="17">
      <t>フ</t>
    </rPh>
    <rPh sb="20" eb="22">
      <t>コウジ</t>
    </rPh>
    <rPh sb="23" eb="25">
      <t>ケントウ</t>
    </rPh>
    <phoneticPr fontId="2"/>
  </si>
  <si>
    <t>施設運営に影響ある部位</t>
    <rPh sb="0" eb="2">
      <t>シセツ</t>
    </rPh>
    <rPh sb="2" eb="4">
      <t>ウンエイ</t>
    </rPh>
    <rPh sb="5" eb="7">
      <t>エイキョウ</t>
    </rPh>
    <rPh sb="9" eb="11">
      <t>ブイ</t>
    </rPh>
    <phoneticPr fontId="2"/>
  </si>
  <si>
    <t>各局で対策工事</t>
    <rPh sb="0" eb="2">
      <t>カクキョク</t>
    </rPh>
    <rPh sb="3" eb="5">
      <t>タイサク</t>
    </rPh>
    <rPh sb="5" eb="7">
      <t>コウジ</t>
    </rPh>
    <phoneticPr fontId="2"/>
  </si>
  <si>
    <t xml:space="preserve"> ⇒ 長寿命化部位以外だが、施設運営に影響がある部位のため、注意。ランクCの結果を踏まえ、大規模改修を長寿命化対象部位と合せて行う等を検討</t>
    <rPh sb="3" eb="7">
      <t>チョウジュミョウカ</t>
    </rPh>
    <rPh sb="7" eb="9">
      <t>ブイ</t>
    </rPh>
    <rPh sb="9" eb="11">
      <t>イガイ</t>
    </rPh>
    <rPh sb="14" eb="16">
      <t>シセツ</t>
    </rPh>
    <rPh sb="16" eb="18">
      <t>ウンエイ</t>
    </rPh>
    <rPh sb="19" eb="21">
      <t>エイキョウ</t>
    </rPh>
    <rPh sb="24" eb="26">
      <t>ブイ</t>
    </rPh>
    <rPh sb="30" eb="32">
      <t>チュウイ</t>
    </rPh>
    <rPh sb="38" eb="40">
      <t>ケッカ</t>
    </rPh>
    <rPh sb="41" eb="42">
      <t>フ</t>
    </rPh>
    <rPh sb="45" eb="50">
      <t>ダイキボカイシュウ</t>
    </rPh>
    <rPh sb="51" eb="59">
      <t>チョウジュミョウカタイショウブイ</t>
    </rPh>
    <rPh sb="60" eb="61">
      <t>アワ</t>
    </rPh>
    <rPh sb="63" eb="64">
      <t>オコナ</t>
    </rPh>
    <rPh sb="65" eb="66">
      <t>ナド</t>
    </rPh>
    <rPh sb="67" eb="69">
      <t>ケントウ</t>
    </rPh>
    <phoneticPr fontId="2"/>
  </si>
  <si>
    <t>総計</t>
    <rPh sb="0" eb="2">
      <t>ソウケイ</t>
    </rPh>
    <phoneticPr fontId="2"/>
  </si>
  <si>
    <t>中集計</t>
    <rPh sb="0" eb="3">
      <t>チュウシュウケイ</t>
    </rPh>
    <phoneticPr fontId="2"/>
  </si>
  <si>
    <t>不具合リスト</t>
    <rPh sb="0" eb="3">
      <t>フグアイ</t>
    </rPh>
    <phoneticPr fontId="2"/>
  </si>
  <si>
    <r>
      <t>【施設名】整合チェック表　</t>
    </r>
    <r>
      <rPr>
        <sz val="11"/>
        <color rgb="FFFF0000"/>
        <rFont val="ＭＳ ゴシック"/>
        <family val="3"/>
        <charset val="128"/>
      </rPr>
      <t>〔確認用〕</t>
    </r>
    <rPh sb="1" eb="4">
      <t>シセツメイ</t>
    </rPh>
    <rPh sb="5" eb="7">
      <t>セイゴウ</t>
    </rPh>
    <rPh sb="11" eb="12">
      <t>ヒョウ</t>
    </rPh>
    <rPh sb="14" eb="17">
      <t>カクニンヨウ</t>
    </rPh>
    <phoneticPr fontId="2"/>
  </si>
  <si>
    <t>記入した項目に１が表示されているか確認</t>
    <rPh sb="0" eb="2">
      <t>キニュウ</t>
    </rPh>
    <rPh sb="4" eb="6">
      <t>コウモク</t>
    </rPh>
    <rPh sb="9" eb="11">
      <t>ヒョウジ</t>
    </rPh>
    <rPh sb="17" eb="19">
      <t>カクニン</t>
    </rPh>
    <phoneticPr fontId="2"/>
  </si>
  <si>
    <t>写　真　帳</t>
    <rPh sb="0" eb="1">
      <t>シャ</t>
    </rPh>
    <rPh sb="2" eb="3">
      <t>マコト</t>
    </rPh>
    <rPh sb="4" eb="5">
      <t>チョウ</t>
    </rPh>
    <phoneticPr fontId="26"/>
  </si>
  <si>
    <r>
      <t>配管類からの水漏れはありませんか
　なし→0、あり→1
※配管類からの水漏れ状況について、点検口等から見える範囲で点検してく
　ださい。</t>
    </r>
    <r>
      <rPr>
        <sz val="10"/>
        <color rgb="FFFF0000"/>
        <rFont val="ＭＳ 明朝"/>
        <family val="1"/>
        <charset val="128"/>
      </rPr>
      <t xml:space="preserve">
　なお、ピット内に入る際は、酸欠の恐れがあるので注意が必要です。</t>
    </r>
    <rPh sb="0" eb="3">
      <t>ハイカンルイ</t>
    </rPh>
    <rPh sb="6" eb="8">
      <t>ミズモ</t>
    </rPh>
    <rPh sb="76" eb="77">
      <t>ナイ</t>
    </rPh>
    <rPh sb="78" eb="79">
      <t>ハイ</t>
    </rPh>
    <rPh sb="80" eb="81">
      <t>サイ</t>
    </rPh>
    <rPh sb="83" eb="85">
      <t>サンケツ</t>
    </rPh>
    <rPh sb="86" eb="87">
      <t>オソ</t>
    </rPh>
    <rPh sb="93" eb="95">
      <t>チュウイ</t>
    </rPh>
    <rPh sb="96" eb="98">
      <t>ヒツヨウ</t>
    </rPh>
    <phoneticPr fontId="26"/>
  </si>
  <si>
    <t>ランクA：0.20未満</t>
    <rPh sb="9" eb="11">
      <t>ミマン</t>
    </rPh>
    <phoneticPr fontId="2"/>
  </si>
  <si>
    <t>ランクB：0.20以上、0.70未満</t>
    <rPh sb="9" eb="11">
      <t>イジョウ</t>
    </rPh>
    <rPh sb="16" eb="18">
      <t>ミマン</t>
    </rPh>
    <phoneticPr fontId="2"/>
  </si>
  <si>
    <t>屋上・屋根</t>
    <rPh sb="0" eb="2">
      <t>オクジョウ</t>
    </rPh>
    <rPh sb="3" eb="5">
      <t>ヤネ</t>
    </rPh>
    <phoneticPr fontId="2"/>
  </si>
  <si>
    <t>外壁</t>
    <rPh sb="0" eb="2">
      <t>ガイヘキ</t>
    </rPh>
    <phoneticPr fontId="2"/>
  </si>
  <si>
    <t>建具</t>
    <rPh sb="0" eb="2">
      <t>タテグ</t>
    </rPh>
    <phoneticPr fontId="2"/>
  </si>
  <si>
    <t>内装</t>
    <rPh sb="0" eb="2">
      <t>ナイソウ</t>
    </rPh>
    <phoneticPr fontId="2"/>
  </si>
  <si>
    <t>外構</t>
    <rPh sb="0" eb="2">
      <t>ガイコウ</t>
    </rPh>
    <phoneticPr fontId="2"/>
  </si>
  <si>
    <t>一般照明</t>
    <rPh sb="0" eb="4">
      <t>イッパンショウメイ</t>
    </rPh>
    <phoneticPr fontId="2"/>
  </si>
  <si>
    <t>非常口表示灯</t>
    <rPh sb="0" eb="6">
      <t>ヒジョウグチヒョウジトウ</t>
    </rPh>
    <phoneticPr fontId="2"/>
  </si>
  <si>
    <t>非常用照明</t>
    <rPh sb="0" eb="5">
      <t>ヒジョウヨウショウメイ</t>
    </rPh>
    <phoneticPr fontId="2"/>
  </si>
  <si>
    <t>外灯照明</t>
    <rPh sb="0" eb="2">
      <t>ガイトウ</t>
    </rPh>
    <rPh sb="2" eb="4">
      <t>ショウメイ</t>
    </rPh>
    <phoneticPr fontId="2"/>
  </si>
  <si>
    <t>コンセント</t>
    <phoneticPr fontId="2"/>
  </si>
  <si>
    <t>電気設備（受変電含む）</t>
    <rPh sb="0" eb="4">
      <t>デンキセツビ</t>
    </rPh>
    <rPh sb="5" eb="8">
      <t>ジュヘンデン</t>
    </rPh>
    <rPh sb="8" eb="9">
      <t>フク</t>
    </rPh>
    <phoneticPr fontId="2"/>
  </si>
  <si>
    <t>非常用発電設備</t>
    <rPh sb="0" eb="3">
      <t>ヒジョウヨウ</t>
    </rPh>
    <rPh sb="3" eb="7">
      <t>ハツデンセツビ</t>
    </rPh>
    <phoneticPr fontId="2"/>
  </si>
  <si>
    <t>直流電源設備（蓄電池設備）</t>
    <rPh sb="0" eb="4">
      <t>チョクリュウデンゲン</t>
    </rPh>
    <rPh sb="4" eb="6">
      <t>セツビ</t>
    </rPh>
    <rPh sb="7" eb="12">
      <t>チクデンチセツビ</t>
    </rPh>
    <phoneticPr fontId="2"/>
  </si>
  <si>
    <t>自動火災報知設備、非常放送設備</t>
    <rPh sb="0" eb="8">
      <t>ジドウカサイホウチセツビ</t>
    </rPh>
    <rPh sb="9" eb="15">
      <t>ヒジョウホウソウセツビ</t>
    </rPh>
    <phoneticPr fontId="2"/>
  </si>
  <si>
    <t>電話設備</t>
    <rPh sb="0" eb="4">
      <t>デンワセツビ</t>
    </rPh>
    <phoneticPr fontId="2"/>
  </si>
  <si>
    <t>自動ドア</t>
    <rPh sb="0" eb="2">
      <t>ジドウ</t>
    </rPh>
    <phoneticPr fontId="2"/>
  </si>
  <si>
    <t>駐車場管制装置</t>
    <rPh sb="0" eb="7">
      <t>チュウシャジョウカンセイソウチ</t>
    </rPh>
    <phoneticPr fontId="2"/>
  </si>
  <si>
    <t>空調設備・換気設備</t>
    <rPh sb="0" eb="4">
      <t>クウチョウセツビ</t>
    </rPh>
    <rPh sb="5" eb="9">
      <t>カンキセツビ</t>
    </rPh>
    <phoneticPr fontId="2"/>
  </si>
  <si>
    <t>給排水設備</t>
    <rPh sb="0" eb="3">
      <t>キュウハイスイ</t>
    </rPh>
    <rPh sb="3" eb="5">
      <t>セツビ</t>
    </rPh>
    <phoneticPr fontId="2"/>
  </si>
  <si>
    <t>ガス設備</t>
    <rPh sb="2" eb="4">
      <t>セツビ</t>
    </rPh>
    <phoneticPr fontId="2"/>
  </si>
  <si>
    <t>昇降機設備</t>
    <rPh sb="0" eb="5">
      <t>ショウコウキセツビ</t>
    </rPh>
    <phoneticPr fontId="2"/>
  </si>
  <si>
    <t>消火設備</t>
    <rPh sb="0" eb="4">
      <t>ショウカセツビ</t>
    </rPh>
    <phoneticPr fontId="2"/>
  </si>
  <si>
    <t>舞台設備</t>
    <rPh sb="0" eb="4">
      <t>ブタイセツビ</t>
    </rPh>
    <phoneticPr fontId="2"/>
  </si>
  <si>
    <t>舞台</t>
    <rPh sb="0" eb="2">
      <t>ブタイ</t>
    </rPh>
    <phoneticPr fontId="2"/>
  </si>
  <si>
    <t>機械</t>
    <rPh sb="0" eb="2">
      <t>キカイ</t>
    </rPh>
    <phoneticPr fontId="2"/>
  </si>
  <si>
    <t>電気</t>
    <rPh sb="0" eb="2">
      <t>デンキ</t>
    </rPh>
    <phoneticPr fontId="2"/>
  </si>
  <si>
    <t>建築</t>
    <rPh sb="0" eb="2">
      <t>ケンチク</t>
    </rPh>
    <phoneticPr fontId="2"/>
  </si>
  <si>
    <t>中央監視設備、自動制御装置</t>
    <rPh sb="0" eb="6">
      <t>チュウオウカンシセツビ</t>
    </rPh>
    <rPh sb="7" eb="13">
      <t>ジドウセイギョソウチ</t>
    </rPh>
    <phoneticPr fontId="2"/>
  </si>
  <si>
    <t>シート名</t>
    <rPh sb="3" eb="4">
      <t>メイ</t>
    </rPh>
    <phoneticPr fontId="2"/>
  </si>
  <si>
    <t>行・列</t>
    <rPh sb="0" eb="1">
      <t>ギョウ</t>
    </rPh>
    <rPh sb="2" eb="3">
      <t>レツ</t>
    </rPh>
    <phoneticPr fontId="2"/>
  </si>
  <si>
    <t>0_総括表</t>
    <rPh sb="2" eb="5">
      <t>ソウカツヒョウ</t>
    </rPh>
    <phoneticPr fontId="2"/>
  </si>
  <si>
    <t>B9-M35</t>
    <phoneticPr fontId="2"/>
  </si>
  <si>
    <t>概要</t>
    <rPh sb="0" eb="2">
      <t>ガイヨウ</t>
    </rPh>
    <phoneticPr fontId="2"/>
  </si>
  <si>
    <t>内容・理由</t>
    <rPh sb="0" eb="2">
      <t>ナイヨウ</t>
    </rPh>
    <rPh sb="3" eb="5">
      <t>リユウ</t>
    </rPh>
    <phoneticPr fontId="2"/>
  </si>
  <si>
    <t>点検するものが無いのか？点検して劣化・不具合が無かったのか？誤解を生むため削除する</t>
    <rPh sb="0" eb="2">
      <t>テンケン</t>
    </rPh>
    <rPh sb="7" eb="8">
      <t>ナ</t>
    </rPh>
    <rPh sb="12" eb="14">
      <t>テンケン</t>
    </rPh>
    <rPh sb="16" eb="18">
      <t>レッカ</t>
    </rPh>
    <rPh sb="19" eb="22">
      <t>フグアイ</t>
    </rPh>
    <rPh sb="23" eb="24">
      <t>ナ</t>
    </rPh>
    <rPh sb="30" eb="32">
      <t>ゴカイ</t>
    </rPh>
    <rPh sb="33" eb="34">
      <t>ウ</t>
    </rPh>
    <rPh sb="37" eb="39">
      <t>サクジョ</t>
    </rPh>
    <phoneticPr fontId="2"/>
  </si>
  <si>
    <t>修正版交付時期</t>
    <rPh sb="0" eb="2">
      <t>シュウセイ</t>
    </rPh>
    <rPh sb="2" eb="3">
      <t>バン</t>
    </rPh>
    <rPh sb="3" eb="5">
      <t>コウフ</t>
    </rPh>
    <rPh sb="5" eb="7">
      <t>ジキ</t>
    </rPh>
    <phoneticPr fontId="2"/>
  </si>
  <si>
    <t>R7年度照会から</t>
    <rPh sb="2" eb="4">
      <t>ネンド</t>
    </rPh>
    <rPh sb="4" eb="6">
      <t>ショウカイ</t>
    </rPh>
    <phoneticPr fontId="2"/>
  </si>
  <si>
    <t>0_総括表（記入例）</t>
    <rPh sb="2" eb="5">
      <t>ソウカツヒョウ</t>
    </rPh>
    <rPh sb="6" eb="9">
      <t>キニュウレイ</t>
    </rPh>
    <phoneticPr fontId="2"/>
  </si>
  <si>
    <t>B14-M40</t>
    <phoneticPr fontId="2"/>
  </si>
  <si>
    <t>2_電気設備</t>
    <rPh sb="2" eb="6">
      <t>デンキセツビ</t>
    </rPh>
    <phoneticPr fontId="2"/>
  </si>
  <si>
    <t>C23,C24</t>
    <phoneticPr fontId="2"/>
  </si>
  <si>
    <t>防災設備の文言を削除</t>
    <rPh sb="0" eb="4">
      <t>ボウサイセツビ</t>
    </rPh>
    <rPh sb="5" eb="7">
      <t>モンゴン</t>
    </rPh>
    <rPh sb="8" eb="10">
      <t>サクジョ</t>
    </rPh>
    <phoneticPr fontId="2"/>
  </si>
  <si>
    <t>「点検項目の有無」欄を削除</t>
    <rPh sb="1" eb="3">
      <t>テンケン</t>
    </rPh>
    <rPh sb="3" eb="5">
      <t>コウモク</t>
    </rPh>
    <rPh sb="6" eb="8">
      <t>ウム</t>
    </rPh>
    <rPh sb="9" eb="10">
      <t>ラン</t>
    </rPh>
    <rPh sb="11" eb="13">
      <t>サクジョ</t>
    </rPh>
    <phoneticPr fontId="2"/>
  </si>
  <si>
    <t>防火水槽・消火水槽</t>
    <rPh sb="0" eb="4">
      <t>ボウカスイソウ</t>
    </rPh>
    <rPh sb="5" eb="9">
      <t>ショウカスイソウ</t>
    </rPh>
    <phoneticPr fontId="2"/>
  </si>
  <si>
    <t>3_機械設備</t>
    <rPh sb="2" eb="6">
      <t>キカイセツビ</t>
    </rPh>
    <phoneticPr fontId="2"/>
  </si>
  <si>
    <t>C27</t>
    <phoneticPr fontId="2"/>
  </si>
  <si>
    <t>消火設備⇒防火水槽・消火水槽に修正</t>
    <rPh sb="0" eb="4">
      <t>ショウカセツビ</t>
    </rPh>
    <rPh sb="5" eb="9">
      <t>ボウカスイソウ</t>
    </rPh>
    <rPh sb="10" eb="12">
      <t>ショウカ</t>
    </rPh>
    <rPh sb="12" eb="14">
      <t>スイソウ</t>
    </rPh>
    <rPh sb="15" eb="17">
      <t>シュウセイ</t>
    </rPh>
    <phoneticPr fontId="2"/>
  </si>
  <si>
    <t>5_写真帳</t>
    <rPh sb="2" eb="5">
      <t>シャシンチョウ</t>
    </rPh>
    <phoneticPr fontId="2"/>
  </si>
  <si>
    <t>E7</t>
    <phoneticPr fontId="2"/>
  </si>
  <si>
    <t>写真の容量を小さくする方法を追加</t>
    <rPh sb="0" eb="2">
      <t>シャシン</t>
    </rPh>
    <rPh sb="3" eb="5">
      <t>ヨウリョウ</t>
    </rPh>
    <rPh sb="6" eb="7">
      <t>チイ</t>
    </rPh>
    <rPh sb="11" eb="13">
      <t>ホウホウ</t>
    </rPh>
    <rPh sb="14" eb="16">
      <t>ツイカ</t>
    </rPh>
    <phoneticPr fontId="2"/>
  </si>
  <si>
    <t>写真容量が大きく、ファイルのやり取りが煩雑になるため、ファイルサイズを小さくするための方法を記入</t>
    <rPh sb="0" eb="2">
      <t>シャシン</t>
    </rPh>
    <rPh sb="2" eb="4">
      <t>ヨウリョウ</t>
    </rPh>
    <rPh sb="5" eb="6">
      <t>オオ</t>
    </rPh>
    <rPh sb="16" eb="17">
      <t>ト</t>
    </rPh>
    <rPh sb="19" eb="21">
      <t>ハンザツ</t>
    </rPh>
    <rPh sb="35" eb="36">
      <t>チイ</t>
    </rPh>
    <rPh sb="43" eb="45">
      <t>ホウホウ</t>
    </rPh>
    <rPh sb="46" eb="48">
      <t>キニュウ</t>
    </rPh>
    <phoneticPr fontId="2"/>
  </si>
  <si>
    <t>自動火災報知設備、非常放送設備等</t>
    <rPh sb="0" eb="2">
      <t>ジドウ</t>
    </rPh>
    <rPh sb="2" eb="4">
      <t>カサイ</t>
    </rPh>
    <rPh sb="4" eb="6">
      <t>ホウチ</t>
    </rPh>
    <rPh sb="6" eb="8">
      <t>セツビ</t>
    </rPh>
    <rPh sb="9" eb="11">
      <t>ヒジョウ</t>
    </rPh>
    <rPh sb="11" eb="13">
      <t>ホウソウ</t>
    </rPh>
    <rPh sb="13" eb="15">
      <t>セツビ</t>
    </rPh>
    <rPh sb="15" eb="16">
      <t>トウ</t>
    </rPh>
    <phoneticPr fontId="2"/>
  </si>
  <si>
    <t>自動火災報知設備、非常放送設備等の定期点検</t>
    <rPh sb="15" eb="16">
      <t>トウ</t>
    </rPh>
    <rPh sb="17" eb="21">
      <t>テイキテンケン</t>
    </rPh>
    <phoneticPr fontId="19"/>
  </si>
  <si>
    <t>防災設備は、消火・誘導・警報設備等、多岐に渡るため、具体的な設備名として「自動火災報知設備、非常放送設備等」とする。</t>
    <rPh sb="0" eb="4">
      <t>ボウサイセツビ</t>
    </rPh>
    <rPh sb="6" eb="8">
      <t>ショウカ</t>
    </rPh>
    <rPh sb="9" eb="11">
      <t>ユウドウ</t>
    </rPh>
    <rPh sb="12" eb="14">
      <t>ケイホウ</t>
    </rPh>
    <rPh sb="14" eb="16">
      <t>セツビ</t>
    </rPh>
    <rPh sb="16" eb="17">
      <t>ナド</t>
    </rPh>
    <rPh sb="18" eb="20">
      <t>タキ</t>
    </rPh>
    <rPh sb="21" eb="22">
      <t>ワタ</t>
    </rPh>
    <rPh sb="26" eb="29">
      <t>グタイテキ</t>
    </rPh>
    <rPh sb="30" eb="32">
      <t>セツビ</t>
    </rPh>
    <rPh sb="32" eb="33">
      <t>メイ</t>
    </rPh>
    <rPh sb="37" eb="43">
      <t>ジドウカサイホウチ</t>
    </rPh>
    <rPh sb="43" eb="45">
      <t>セツビ</t>
    </rPh>
    <rPh sb="46" eb="50">
      <t>ヒジョウホウソウ</t>
    </rPh>
    <rPh sb="50" eb="52">
      <t>セツビ</t>
    </rPh>
    <rPh sb="52" eb="53">
      <t>トウ</t>
    </rPh>
    <phoneticPr fontId="2"/>
  </si>
  <si>
    <t>点検項目が水槽に関する内容であるため、「防火水槽・消火水槽」とする
なお、消火設備全体の点検項目は、定期点検の指摘事項の有無で把握する。</t>
    <rPh sb="0" eb="2">
      <t>テンケン</t>
    </rPh>
    <rPh sb="2" eb="4">
      <t>コウモク</t>
    </rPh>
    <rPh sb="5" eb="7">
      <t>スイソウ</t>
    </rPh>
    <rPh sb="8" eb="9">
      <t>カン</t>
    </rPh>
    <rPh sb="11" eb="13">
      <t>ナイヨウ</t>
    </rPh>
    <rPh sb="20" eb="24">
      <t>ボウカスイソウ</t>
    </rPh>
    <rPh sb="25" eb="29">
      <t>ショウカスイソウ</t>
    </rPh>
    <rPh sb="37" eb="41">
      <t>ショウカセツビ</t>
    </rPh>
    <rPh sb="41" eb="43">
      <t>ゼンタイ</t>
    </rPh>
    <rPh sb="44" eb="46">
      <t>テンケン</t>
    </rPh>
    <rPh sb="46" eb="48">
      <t>コウモク</t>
    </rPh>
    <rPh sb="50" eb="54">
      <t>テイキテンケン</t>
    </rPh>
    <rPh sb="55" eb="59">
      <t>シテキジコウ</t>
    </rPh>
    <rPh sb="60" eb="62">
      <t>ウム</t>
    </rPh>
    <rPh sb="63" eb="65">
      <t>ハアク</t>
    </rPh>
    <phoneticPr fontId="2"/>
  </si>
  <si>
    <t>A-1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</si>
</sst>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yyyy&quot;年&quot;m&quot;月&quot;d&quot;日&quot;;@"/>
    <numFmt numFmtId="177" formatCode="[$¥-411]#,##0_);[Red]\([$¥-411]#,##0\)"/>
    <numFmt numFmtId="178" formatCode="&quot;¥&quot;#,##0_);[Red]\(&quot;¥&quot;#,##0\)"/>
  </numFmts>
  <fonts count="102">
    <font>
      <sz val="11"/>
      <color theme="1"/>
      <name val="游ゴシック"/>
      <family val="2"/>
      <charset val="128"/>
      <scheme val="minor"/>
    </font>
    <font>
      <sz val="11"/>
      <name val="ＭＳ 明朝"/>
      <family val="1"/>
      <charset val="128"/>
    </font>
    <font>
      <sz val="6"/>
      <name val="游ゴシック"/>
      <family val="2"/>
      <charset val="128"/>
      <scheme val="minor"/>
    </font>
    <font>
      <sz val="14"/>
      <name val="ＭＳ Ｐゴシック"/>
      <family val="3"/>
      <charset val="128"/>
    </font>
    <font>
      <b/>
      <sz val="14"/>
      <name val="ＭＳ Ｐゴシック"/>
      <family val="3"/>
      <charset val="128"/>
    </font>
    <font>
      <u/>
      <sz val="12.65"/>
      <color indexed="12"/>
      <name val="ＭＳ Ｐゴシック"/>
      <family val="3"/>
      <charset val="128"/>
    </font>
    <font>
      <u/>
      <sz val="14"/>
      <color indexed="12"/>
      <name val="ＭＳ Ｐゴシック"/>
      <family val="3"/>
      <charset val="128"/>
    </font>
    <font>
      <b/>
      <u/>
      <sz val="14"/>
      <name val="ＭＳ Ｐゴシック"/>
      <family val="3"/>
      <charset val="128"/>
    </font>
    <font>
      <sz val="6"/>
      <name val="ＭＳ 明朝"/>
      <family val="1"/>
      <charset val="128"/>
    </font>
    <font>
      <b/>
      <sz val="20"/>
      <name val="ＭＳ Ｐゴシック"/>
      <family val="3"/>
      <charset val="128"/>
    </font>
    <font>
      <u/>
      <sz val="14"/>
      <name val="ＭＳ Ｐゴシック"/>
      <family val="3"/>
      <charset val="128"/>
    </font>
    <font>
      <b/>
      <sz val="24"/>
      <name val="ＭＳ Ｐゴシック"/>
      <family val="3"/>
      <charset val="128"/>
    </font>
    <font>
      <sz val="20"/>
      <name val="ＭＳ Ｐゴシック"/>
      <family val="3"/>
      <charset val="128"/>
    </font>
    <font>
      <b/>
      <sz val="12"/>
      <name val="ＭＳ Ｐゴシック"/>
      <family val="3"/>
      <charset val="128"/>
    </font>
    <font>
      <b/>
      <sz val="8"/>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14"/>
      <name val="ＭＳ 明朝"/>
      <family val="1"/>
      <charset val="128"/>
    </font>
    <font>
      <sz val="6"/>
      <name val="ＭＳ Ｐゴシック"/>
      <family val="3"/>
      <charset val="128"/>
    </font>
    <font>
      <sz val="12"/>
      <name val="ＭＳ Ｐゴシック"/>
      <family val="3"/>
      <charset val="128"/>
    </font>
    <font>
      <sz val="11"/>
      <color rgb="FFFF0000"/>
      <name val="ＭＳ 明朝"/>
      <family val="1"/>
      <charset val="128"/>
    </font>
    <font>
      <sz val="10"/>
      <color rgb="FFFF0000"/>
      <name val="ＭＳ Ｐゴシック"/>
      <family val="3"/>
      <charset val="128"/>
    </font>
    <font>
      <sz val="14"/>
      <color rgb="FFFF0000"/>
      <name val="ＭＳ Ｐゴシック"/>
      <family val="3"/>
      <charset val="128"/>
    </font>
    <font>
      <sz val="10"/>
      <name val="ＭＳ Ｐ明朝"/>
      <family val="1"/>
      <charset val="128"/>
    </font>
    <font>
      <sz val="10"/>
      <name val="ＭＳ 明朝"/>
      <family val="1"/>
      <charset val="128"/>
    </font>
    <font>
      <sz val="6"/>
      <name val="ＭＳ Ｐ明朝"/>
      <family val="1"/>
      <charset val="128"/>
    </font>
    <font>
      <b/>
      <sz val="10"/>
      <name val="ＭＳ ゴシック"/>
      <family val="3"/>
      <charset val="128"/>
    </font>
    <font>
      <b/>
      <sz val="10"/>
      <name val="ＭＳ 明朝"/>
      <family val="1"/>
      <charset val="128"/>
    </font>
    <font>
      <sz val="20"/>
      <color indexed="81"/>
      <name val="HGP創英角ﾎﾟｯﾌﾟ体"/>
      <family val="3"/>
      <charset val="128"/>
    </font>
    <font>
      <sz val="20"/>
      <color indexed="10"/>
      <name val="HGP創英角ﾎﾟｯﾌﾟ体"/>
      <family val="3"/>
      <charset val="128"/>
    </font>
    <font>
      <sz val="9"/>
      <name val="ＭＳ 明朝"/>
      <family val="1"/>
      <charset val="128"/>
    </font>
    <font>
      <sz val="11"/>
      <name val="明朝"/>
      <family val="1"/>
      <charset val="128"/>
    </font>
    <font>
      <b/>
      <sz val="14"/>
      <name val="ＭＳ ゴシック"/>
      <family val="3"/>
      <charset val="128"/>
    </font>
    <font>
      <b/>
      <sz val="11"/>
      <name val="ＭＳ ゴシック"/>
      <family val="3"/>
      <charset val="128"/>
    </font>
    <font>
      <b/>
      <sz val="11"/>
      <name val="ＭＳ Ｐゴシック"/>
      <family val="3"/>
      <charset val="128"/>
    </font>
    <font>
      <b/>
      <sz val="11"/>
      <name val="明朝"/>
      <family val="1"/>
      <charset val="128"/>
    </font>
    <font>
      <sz val="11"/>
      <name val="ＭＳ ゴシック"/>
      <family val="3"/>
      <charset val="128"/>
    </font>
    <font>
      <sz val="11"/>
      <color rgb="FFFF0000"/>
      <name val="ＭＳ ゴシック"/>
      <family val="3"/>
      <charset val="128"/>
    </font>
    <font>
      <sz val="10"/>
      <color rgb="FFFF0000"/>
      <name val="ＭＳ 明朝"/>
      <family val="1"/>
      <charset val="128"/>
    </font>
    <font>
      <sz val="10"/>
      <name val="明朝"/>
      <family val="1"/>
      <charset val="128"/>
    </font>
    <font>
      <sz val="10"/>
      <name val="ＭＳ ゴシック"/>
      <family val="3"/>
      <charset val="128"/>
    </font>
    <font>
      <sz val="11"/>
      <color indexed="22"/>
      <name val="ＭＳ Ｐゴシック"/>
      <family val="3"/>
      <charset val="128"/>
    </font>
    <font>
      <sz val="9"/>
      <name val="ＭＳ Ｐゴシック"/>
      <family val="3"/>
      <charset val="128"/>
    </font>
    <font>
      <sz val="10"/>
      <color rgb="FF0000FF"/>
      <name val="ＭＳ ゴシック"/>
      <family val="3"/>
      <charset val="128"/>
    </font>
    <font>
      <sz val="10"/>
      <color rgb="FF0000FF"/>
      <name val="ＭＳ 明朝"/>
      <family val="1"/>
      <charset val="128"/>
    </font>
    <font>
      <sz val="11"/>
      <color rgb="FF0000FF"/>
      <name val="明朝"/>
      <family val="1"/>
      <charset val="128"/>
    </font>
    <font>
      <sz val="11"/>
      <color rgb="FF0000FF"/>
      <name val="ＭＳ ゴシック"/>
      <family val="3"/>
      <charset val="128"/>
    </font>
    <font>
      <sz val="11"/>
      <color rgb="FF0000FF"/>
      <name val="ＭＳ 明朝"/>
      <family val="1"/>
      <charset val="128"/>
    </font>
    <font>
      <b/>
      <sz val="14"/>
      <color rgb="FFFF0000"/>
      <name val="ＭＳ Ｐゴシック"/>
      <family val="3"/>
      <charset val="128"/>
    </font>
    <font>
      <b/>
      <sz val="9"/>
      <name val="ＭＳ Ｐゴシック"/>
      <family val="3"/>
      <charset val="128"/>
    </font>
    <font>
      <sz val="11"/>
      <color theme="1"/>
      <name val="ＭＳ Ｐゴシック"/>
      <family val="3"/>
      <charset val="128"/>
    </font>
    <font>
      <sz val="12"/>
      <name val="ＭＳ 明朝"/>
      <family val="1"/>
      <charset val="128"/>
    </font>
    <font>
      <sz val="11"/>
      <name val="游ゴシック"/>
      <family val="2"/>
      <charset val="128"/>
      <scheme val="minor"/>
    </font>
    <font>
      <sz val="14"/>
      <name val="游ゴシック"/>
      <family val="2"/>
      <charset val="128"/>
      <scheme val="minor"/>
    </font>
    <font>
      <sz val="11"/>
      <color rgb="FFFF0000"/>
      <name val="明朝"/>
      <family val="1"/>
      <charset val="128"/>
    </font>
    <font>
      <strike/>
      <sz val="11"/>
      <color rgb="FFFF0000"/>
      <name val="游ゴシック Light"/>
      <family val="3"/>
      <charset val="128"/>
    </font>
    <font>
      <sz val="10"/>
      <color theme="1"/>
      <name val="ＭＳ 明朝"/>
      <family val="1"/>
      <charset val="128"/>
    </font>
    <font>
      <sz val="8"/>
      <color theme="1"/>
      <name val="ＭＳ 明朝"/>
      <family val="1"/>
      <charset val="128"/>
    </font>
    <font>
      <b/>
      <sz val="11"/>
      <color theme="1"/>
      <name val="ＭＳ Ｐゴシック"/>
      <family val="3"/>
      <charset val="128"/>
    </font>
    <font>
      <sz val="10"/>
      <color indexed="10"/>
      <name val="ＭＳ 明朝"/>
      <family val="1"/>
      <charset val="128"/>
    </font>
    <font>
      <b/>
      <sz val="10"/>
      <color rgb="FF00B0F0"/>
      <name val="ＭＳ 明朝"/>
      <family val="1"/>
      <charset val="128"/>
    </font>
    <font>
      <sz val="10"/>
      <color rgb="FF00B0F0"/>
      <name val="ＭＳ 明朝"/>
      <family val="1"/>
      <charset val="128"/>
    </font>
    <font>
      <sz val="8"/>
      <name val="ＭＳ Ｐゴシック"/>
      <family val="3"/>
      <charset val="128"/>
    </font>
    <font>
      <sz val="10"/>
      <color indexed="10"/>
      <name val="ＭＳ Ｐゴシック"/>
      <family val="3"/>
      <charset val="128"/>
    </font>
    <font>
      <sz val="9"/>
      <color indexed="10"/>
      <name val="ＭＳ Ｐゴシック"/>
      <family val="3"/>
      <charset val="128"/>
    </font>
    <font>
      <strike/>
      <sz val="11"/>
      <color rgb="FFFF0000"/>
      <name val="ＭＳ Ｐゴシック"/>
      <family val="3"/>
      <charset val="128"/>
    </font>
    <font>
      <sz val="11"/>
      <color rgb="FF0000FF"/>
      <name val="ＭＳ Ｐゴシック"/>
      <family val="3"/>
      <charset val="128"/>
    </font>
    <font>
      <b/>
      <sz val="14"/>
      <color theme="1"/>
      <name val="ＭＳ Ｐゴシック"/>
      <family val="3"/>
      <charset val="128"/>
    </font>
    <font>
      <sz val="10"/>
      <color theme="1"/>
      <name val="ＭＳ Ｐゴシック"/>
      <family val="3"/>
      <charset val="128"/>
    </font>
    <font>
      <sz val="9"/>
      <color rgb="FFFF0000"/>
      <name val="ＭＳ Ｐ明朝"/>
      <family val="1"/>
      <charset val="128"/>
    </font>
    <font>
      <sz val="10"/>
      <color rgb="FFFF0000"/>
      <name val="ＭＳ Ｐ明朝"/>
      <family val="1"/>
      <charset val="128"/>
    </font>
    <font>
      <sz val="11"/>
      <color theme="1"/>
      <name val="ＭＳ Ｐ明朝"/>
      <family val="1"/>
      <charset val="128"/>
    </font>
    <font>
      <sz val="7"/>
      <color theme="1"/>
      <name val="ＭＳ 明朝"/>
      <family val="1"/>
      <charset val="128"/>
    </font>
    <font>
      <b/>
      <sz val="22"/>
      <name val="ＭＳ Ｐゴシック"/>
      <family val="3"/>
      <charset val="128"/>
    </font>
    <font>
      <sz val="22"/>
      <name val="ＭＳ Ｐゴシック"/>
      <family val="3"/>
      <charset val="128"/>
    </font>
    <font>
      <sz val="26"/>
      <name val="ＭＳ Ｐゴシック"/>
      <family val="3"/>
      <charset val="128"/>
    </font>
    <font>
      <b/>
      <sz val="18"/>
      <name val="ＭＳ Ｐゴシック"/>
      <family val="3"/>
      <charset val="128"/>
    </font>
    <font>
      <sz val="18"/>
      <name val="ＭＳ Ｐゴシック"/>
      <family val="3"/>
      <charset val="128"/>
    </font>
    <font>
      <sz val="11"/>
      <color theme="1"/>
      <name val="ＭＳ ゴシック"/>
      <family val="3"/>
      <charset val="128"/>
    </font>
    <font>
      <sz val="10"/>
      <color theme="1"/>
      <name val="ＭＳ ゴシック"/>
      <family val="3"/>
      <charset val="128"/>
    </font>
    <font>
      <b/>
      <u/>
      <sz val="11"/>
      <name val="ＭＳ Ｐゴシック"/>
      <family val="3"/>
      <charset val="128"/>
    </font>
    <font>
      <b/>
      <u/>
      <sz val="11"/>
      <color theme="1"/>
      <name val="ＭＳ Ｐゴシック"/>
      <family val="3"/>
      <charset val="128"/>
    </font>
    <font>
      <b/>
      <sz val="11"/>
      <color rgb="FFFF0000"/>
      <name val="ＭＳ 明朝"/>
      <family val="1"/>
      <charset val="128"/>
    </font>
    <font>
      <sz val="11"/>
      <color theme="1"/>
      <name val="游ゴシック"/>
      <family val="2"/>
      <charset val="128"/>
      <scheme val="minor"/>
    </font>
    <font>
      <sz val="11"/>
      <name val="Meiryo UI"/>
      <family val="3"/>
      <charset val="128"/>
    </font>
    <font>
      <b/>
      <sz val="10"/>
      <name val="明朝"/>
      <family val="1"/>
      <charset val="128"/>
    </font>
    <font>
      <sz val="10"/>
      <color theme="1"/>
      <name val="游ゴシック"/>
      <family val="2"/>
      <charset val="128"/>
      <scheme val="minor"/>
    </font>
    <font>
      <b/>
      <sz val="9"/>
      <color indexed="81"/>
      <name val="MS P ゴシック"/>
      <family val="3"/>
      <charset val="128"/>
    </font>
    <font>
      <sz val="14"/>
      <name val="Meiryo UI"/>
      <family val="3"/>
      <charset val="128"/>
    </font>
    <font>
      <sz val="11"/>
      <color theme="1"/>
      <name val="Meiryo UI"/>
      <family val="3"/>
      <charset val="128"/>
    </font>
    <font>
      <b/>
      <sz val="13"/>
      <color theme="1"/>
      <name val="Meiryo UI"/>
      <family val="3"/>
      <charset val="128"/>
    </font>
    <font>
      <b/>
      <sz val="13"/>
      <color rgb="FFFF0000"/>
      <name val="Meiryo UI"/>
      <family val="3"/>
      <charset val="128"/>
    </font>
    <font>
      <sz val="13"/>
      <name val="Meiryo UI"/>
      <family val="3"/>
      <charset val="128"/>
    </font>
    <font>
      <b/>
      <sz val="11"/>
      <name val="Meiryo UI"/>
      <family val="3"/>
      <charset val="128"/>
    </font>
    <font>
      <sz val="12"/>
      <name val="Meiryo UI"/>
      <family val="3"/>
      <charset val="128"/>
    </font>
    <font>
      <b/>
      <sz val="12"/>
      <name val="Meiryo UI"/>
      <family val="3"/>
      <charset val="128"/>
    </font>
    <font>
      <sz val="12"/>
      <color theme="1"/>
      <name val="Meiryo UI"/>
      <family val="3"/>
      <charset val="128"/>
    </font>
    <font>
      <b/>
      <sz val="11"/>
      <color theme="0"/>
      <name val="ＭＳ ゴシック"/>
      <family val="3"/>
      <charset val="128"/>
    </font>
    <font>
      <sz val="11"/>
      <color theme="1"/>
      <name val="ＭＳ 明朝"/>
      <family val="1"/>
      <charset val="128"/>
    </font>
    <font>
      <sz val="11"/>
      <color rgb="FF000000"/>
      <name val="Arial"/>
      <family val="2"/>
    </font>
    <font>
      <sz val="18"/>
      <name val="游ゴシック"/>
      <family val="2"/>
      <charset val="128"/>
      <scheme val="minor"/>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
      <patternFill patternType="solid">
        <fgColor indexed="4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lightUp">
        <fgColor rgb="FFFF99FF"/>
        <bgColor auto="1"/>
      </patternFill>
    </fill>
    <fill>
      <patternFill patternType="solid">
        <fgColor theme="7" tint="0.79998168889431442"/>
        <bgColor indexed="64"/>
      </patternFill>
    </fill>
    <fill>
      <patternFill patternType="solid">
        <fgColor theme="0" tint="-0.14999847407452621"/>
        <bgColor theme="0"/>
      </patternFill>
    </fill>
    <fill>
      <patternFill patternType="solid">
        <fgColor rgb="FFFFFF00"/>
        <bgColor indexed="64"/>
      </patternFill>
    </fill>
  </fills>
  <borders count="98">
    <border>
      <left/>
      <right/>
      <top/>
      <bottom/>
      <diagonal/>
    </border>
    <border>
      <left style="thick">
        <color indexed="10"/>
      </left>
      <right style="thin">
        <color indexed="64"/>
      </right>
      <top style="thick">
        <color indexed="10"/>
      </top>
      <bottom style="thin">
        <color indexed="64"/>
      </bottom>
      <diagonal/>
    </border>
    <border>
      <left style="thin">
        <color indexed="64"/>
      </left>
      <right style="thin">
        <color indexed="64"/>
      </right>
      <top style="thick">
        <color indexed="10"/>
      </top>
      <bottom style="thin">
        <color indexed="64"/>
      </bottom>
      <diagonal/>
    </border>
    <border>
      <left style="thick">
        <color indexed="1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0"/>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ck">
        <color indexed="10"/>
      </right>
      <top/>
      <bottom style="thin">
        <color indexed="64"/>
      </bottom>
      <diagonal/>
    </border>
    <border>
      <left/>
      <right style="thin">
        <color indexed="64"/>
      </right>
      <top style="thin">
        <color indexed="64"/>
      </top>
      <bottom style="thick">
        <color indexed="10"/>
      </bottom>
      <diagonal/>
    </border>
    <border>
      <left style="thin">
        <color indexed="64"/>
      </left>
      <right style="thin">
        <color indexed="64"/>
      </right>
      <top style="thin">
        <color indexed="64"/>
      </top>
      <bottom style="thick">
        <color indexed="10"/>
      </bottom>
      <diagonal/>
    </border>
    <border>
      <left style="thin">
        <color indexed="64"/>
      </left>
      <right/>
      <top style="thin">
        <color indexed="64"/>
      </top>
      <bottom style="thick">
        <color indexed="10"/>
      </bottom>
      <diagonal/>
    </border>
    <border>
      <left/>
      <right/>
      <top style="thin">
        <color indexed="64"/>
      </top>
      <bottom style="thick">
        <color indexed="10"/>
      </bottom>
      <diagonal/>
    </border>
    <border>
      <left style="thin">
        <color indexed="64"/>
      </left>
      <right style="thick">
        <color indexed="10"/>
      </right>
      <top style="thin">
        <color indexed="64"/>
      </top>
      <bottom style="thick">
        <color indexed="10"/>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ck">
        <color rgb="FFFF0000"/>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ck">
        <color indexed="10"/>
      </right>
      <top style="thin">
        <color indexed="64"/>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indexed="10"/>
      </top>
      <bottom style="thin">
        <color indexed="64"/>
      </bottom>
      <diagonal/>
    </border>
    <border>
      <left style="thick">
        <color rgb="FFFF0000"/>
      </left>
      <right/>
      <top style="thin">
        <color indexed="64"/>
      </top>
      <bottom style="thick">
        <color rgb="FFFF0000"/>
      </bottom>
      <diagonal/>
    </border>
    <border>
      <left/>
      <right style="thin">
        <color indexed="64"/>
      </right>
      <top style="thin">
        <color indexed="64"/>
      </top>
      <bottom style="thick">
        <color rgb="FFFF0000"/>
      </bottom>
      <diagonal/>
    </border>
    <border>
      <left/>
      <right/>
      <top style="mediumDashDot">
        <color auto="1"/>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double">
        <color indexed="64"/>
      </bottom>
      <diagonal/>
    </border>
  </borders>
  <cellStyleXfs count="10">
    <xf numFmtId="0" fontId="0" fillId="0" borderId="0">
      <alignment vertical="center"/>
    </xf>
    <xf numFmtId="0" fontId="1" fillId="0" borderId="0">
      <alignment vertical="center"/>
    </xf>
    <xf numFmtId="0" fontId="5" fillId="0" borderId="0" applyNumberFormat="0" applyFill="0" applyBorder="0" applyAlignment="0" applyProtection="0">
      <alignment vertical="top"/>
      <protection locked="0"/>
    </xf>
    <xf numFmtId="0" fontId="15" fillId="0" borderId="0"/>
    <xf numFmtId="0" fontId="15" fillId="0" borderId="0">
      <alignment vertical="center"/>
    </xf>
    <xf numFmtId="0" fontId="31" fillId="0" borderId="0"/>
    <xf numFmtId="0" fontId="15" fillId="0" borderId="0">
      <alignment vertical="center"/>
    </xf>
    <xf numFmtId="0" fontId="5" fillId="0" borderId="0" applyNumberFormat="0" applyFill="0" applyBorder="0" applyAlignment="0" applyProtection="0">
      <alignment vertical="top"/>
      <protection locked="0"/>
    </xf>
    <xf numFmtId="0" fontId="15" fillId="0" borderId="0">
      <alignment vertical="center"/>
    </xf>
    <xf numFmtId="38" fontId="84" fillId="0" borderId="0" applyFont="0" applyFill="0" applyBorder="0" applyAlignment="0" applyProtection="0">
      <alignment vertical="center"/>
    </xf>
  </cellStyleXfs>
  <cellXfs count="856">
    <xf numFmtId="0" fontId="0" fillId="0" borderId="0" xfId="0">
      <alignment vertical="center"/>
    </xf>
    <xf numFmtId="0" fontId="1" fillId="2" borderId="0" xfId="1" applyFill="1">
      <alignment vertical="center"/>
    </xf>
    <xf numFmtId="0" fontId="3" fillId="3" borderId="0" xfId="1" applyFont="1" applyFill="1">
      <alignment vertical="center"/>
    </xf>
    <xf numFmtId="0" fontId="4" fillId="3" borderId="0" xfId="1" applyFont="1" applyFill="1" applyAlignment="1">
      <alignment horizontal="center" vertical="center"/>
    </xf>
    <xf numFmtId="0" fontId="6" fillId="3" borderId="0" xfId="2" applyFont="1" applyFill="1" applyBorder="1" applyAlignment="1" applyProtection="1">
      <alignment horizontal="center" vertical="center"/>
    </xf>
    <xf numFmtId="0" fontId="7" fillId="3" borderId="0" xfId="2" applyFont="1" applyFill="1" applyAlignment="1" applyProtection="1">
      <alignment vertical="center" shrinkToFit="1"/>
    </xf>
    <xf numFmtId="0" fontId="7" fillId="3" borderId="0" xfId="2" applyFont="1" applyFill="1" applyAlignment="1" applyProtection="1">
      <alignment horizontal="right" vertical="center"/>
    </xf>
    <xf numFmtId="0" fontId="3" fillId="2" borderId="0" xfId="1" applyFont="1" applyFill="1">
      <alignment vertical="center"/>
    </xf>
    <xf numFmtId="0" fontId="10" fillId="3" borderId="0" xfId="1" applyFont="1" applyFill="1" applyAlignment="1">
      <alignment vertical="top" wrapText="1"/>
    </xf>
    <xf numFmtId="0" fontId="11" fillId="3" borderId="0" xfId="1" applyFont="1" applyFill="1">
      <alignment vertical="center"/>
    </xf>
    <xf numFmtId="0" fontId="11" fillId="3" borderId="0" xfId="1" applyFont="1" applyFill="1" applyAlignment="1">
      <alignment horizontal="right" vertical="center"/>
    </xf>
    <xf numFmtId="0" fontId="12" fillId="3" borderId="0" xfId="1" applyFont="1" applyFill="1">
      <alignment vertical="center"/>
    </xf>
    <xf numFmtId="0" fontId="15" fillId="3" borderId="0" xfId="1" applyFont="1" applyFill="1">
      <alignment vertical="center"/>
    </xf>
    <xf numFmtId="0" fontId="15" fillId="2" borderId="0" xfId="1" applyFont="1" applyFill="1">
      <alignment vertical="center"/>
    </xf>
    <xf numFmtId="0" fontId="13" fillId="3" borderId="10" xfId="1" applyFont="1" applyFill="1" applyBorder="1" applyAlignment="1">
      <alignment horizontal="center" vertical="center"/>
    </xf>
    <xf numFmtId="0" fontId="3" fillId="3" borderId="0" xfId="1" applyFont="1" applyFill="1" applyAlignment="1">
      <alignment horizontal="center" vertical="center" wrapText="1"/>
    </xf>
    <xf numFmtId="0" fontId="3" fillId="3" borderId="0" xfId="1" applyFont="1" applyFill="1" applyAlignment="1">
      <alignment horizontal="center" vertical="center"/>
    </xf>
    <xf numFmtId="0" fontId="3" fillId="3" borderId="0" xfId="1" applyFont="1" applyFill="1" applyAlignment="1">
      <alignment horizontal="left" vertical="center"/>
    </xf>
    <xf numFmtId="0" fontId="21" fillId="3" borderId="0" xfId="1" applyFont="1" applyFill="1">
      <alignment vertical="center"/>
    </xf>
    <xf numFmtId="0" fontId="23" fillId="2" borderId="0" xfId="1" applyFont="1" applyFill="1">
      <alignment vertical="center"/>
    </xf>
    <xf numFmtId="0" fontId="1" fillId="3" borderId="0" xfId="1" applyFill="1">
      <alignment vertical="center"/>
    </xf>
    <xf numFmtId="0" fontId="25" fillId="3" borderId="0" xfId="3" applyFont="1" applyFill="1" applyAlignment="1">
      <alignment horizontal="center" vertical="center" wrapText="1"/>
    </xf>
    <xf numFmtId="0" fontId="3" fillId="3" borderId="0" xfId="3" applyFont="1" applyFill="1" applyAlignment="1">
      <alignment vertical="center"/>
    </xf>
    <xf numFmtId="0" fontId="27" fillId="3" borderId="0" xfId="3" applyFont="1" applyFill="1" applyAlignment="1">
      <alignment vertical="center" wrapText="1"/>
    </xf>
    <xf numFmtId="0" fontId="28" fillId="3" borderId="0" xfId="3" applyFont="1" applyFill="1" applyAlignment="1">
      <alignment vertical="center" wrapText="1"/>
    </xf>
    <xf numFmtId="0" fontId="15" fillId="3" borderId="0" xfId="3" applyFill="1"/>
    <xf numFmtId="0" fontId="24" fillId="3" borderId="4" xfId="3" applyFont="1" applyFill="1" applyBorder="1" applyAlignment="1">
      <alignment horizontal="center" vertical="center" shrinkToFit="1"/>
    </xf>
    <xf numFmtId="0" fontId="15" fillId="3" borderId="0" xfId="4" applyFill="1">
      <alignment vertical="center"/>
    </xf>
    <xf numFmtId="0" fontId="15" fillId="2" borderId="0" xfId="3" applyFill="1"/>
    <xf numFmtId="0" fontId="32" fillId="3" borderId="0" xfId="5" applyFont="1" applyFill="1" applyAlignment="1">
      <alignment vertical="center"/>
    </xf>
    <xf numFmtId="0" fontId="6" fillId="3" borderId="0" xfId="7" applyFont="1" applyFill="1" applyAlignment="1" applyProtection="1">
      <alignment horizontal="right" vertical="center"/>
      <protection locked="0"/>
    </xf>
    <xf numFmtId="0" fontId="32" fillId="0" borderId="0" xfId="5" applyFont="1" applyAlignment="1">
      <alignment vertical="center"/>
    </xf>
    <xf numFmtId="0" fontId="37" fillId="3" borderId="0" xfId="5" applyFont="1" applyFill="1" applyAlignment="1">
      <alignment horizontal="center"/>
    </xf>
    <xf numFmtId="0" fontId="37" fillId="0" borderId="0" xfId="5" applyFont="1" applyAlignment="1">
      <alignment horizontal="center"/>
    </xf>
    <xf numFmtId="0" fontId="38" fillId="3" borderId="0" xfId="5" applyFont="1" applyFill="1" applyAlignment="1">
      <alignment horizontal="center"/>
    </xf>
    <xf numFmtId="0" fontId="38" fillId="0" borderId="0" xfId="5" applyFont="1" applyAlignment="1">
      <alignment horizontal="center"/>
    </xf>
    <xf numFmtId="0" fontId="40" fillId="3" borderId="0" xfId="5" applyFont="1" applyFill="1"/>
    <xf numFmtId="0" fontId="40" fillId="0" borderId="0" xfId="5" applyFont="1"/>
    <xf numFmtId="0" fontId="25" fillId="4" borderId="4" xfId="5" applyFont="1" applyFill="1" applyBorder="1" applyAlignment="1" applyProtection="1">
      <alignment horizontal="left" vertical="center" wrapText="1"/>
      <protection locked="0"/>
    </xf>
    <xf numFmtId="0" fontId="32" fillId="3" borderId="0" xfId="5" applyFont="1" applyFill="1"/>
    <xf numFmtId="0" fontId="1" fillId="3" borderId="0" xfId="5" applyFont="1" applyFill="1" applyAlignment="1">
      <alignment horizontal="center" vertical="center" wrapText="1"/>
    </xf>
    <xf numFmtId="0" fontId="1" fillId="3" borderId="0" xfId="5" applyFont="1" applyFill="1" applyAlignment="1">
      <alignment vertical="center" wrapText="1"/>
    </xf>
    <xf numFmtId="0" fontId="32" fillId="3" borderId="0" xfId="5" applyFont="1" applyFill="1" applyAlignment="1">
      <alignment horizontal="center" vertical="center" wrapText="1"/>
    </xf>
    <xf numFmtId="0" fontId="32" fillId="3" borderId="0" xfId="5" applyFont="1" applyFill="1" applyAlignment="1">
      <alignment vertical="top"/>
    </xf>
    <xf numFmtId="0" fontId="41" fillId="0" borderId="0" xfId="5" applyFont="1"/>
    <xf numFmtId="0" fontId="41" fillId="3" borderId="0" xfId="5" applyFont="1" applyFill="1"/>
    <xf numFmtId="0" fontId="25" fillId="3" borderId="0" xfId="3" applyFont="1" applyFill="1"/>
    <xf numFmtId="0" fontId="25" fillId="0" borderId="0" xfId="3" applyFont="1"/>
    <xf numFmtId="0" fontId="0" fillId="3" borderId="0" xfId="0" applyFill="1">
      <alignment vertical="center"/>
    </xf>
    <xf numFmtId="0" fontId="0" fillId="3" borderId="0" xfId="0" applyFill="1" applyAlignment="1">
      <alignment horizontal="left" vertical="center"/>
    </xf>
    <xf numFmtId="0" fontId="1" fillId="3" borderId="0" xfId="5" applyFont="1" applyFill="1" applyAlignment="1">
      <alignment horizontal="left" vertical="center" wrapText="1"/>
    </xf>
    <xf numFmtId="0" fontId="6" fillId="3" borderId="0" xfId="7" applyFont="1" applyFill="1" applyAlignment="1" applyProtection="1">
      <alignment vertical="center"/>
    </xf>
    <xf numFmtId="0" fontId="42" fillId="0" borderId="0" xfId="6" applyFont="1">
      <alignment vertical="center"/>
    </xf>
    <xf numFmtId="0" fontId="43" fillId="0" borderId="0" xfId="6" applyFont="1">
      <alignment vertical="center"/>
    </xf>
    <xf numFmtId="0" fontId="3" fillId="0" borderId="0" xfId="6" applyFont="1">
      <alignment vertical="center"/>
    </xf>
    <xf numFmtId="0" fontId="46" fillId="3" borderId="0" xfId="5" applyFont="1" applyFill="1" applyAlignment="1">
      <alignment horizontal="left"/>
    </xf>
    <xf numFmtId="0" fontId="48" fillId="3" borderId="0" xfId="5" applyFont="1" applyFill="1" applyAlignment="1">
      <alignment horizontal="left"/>
    </xf>
    <xf numFmtId="0" fontId="48" fillId="3" borderId="0" xfId="3" applyFont="1" applyFill="1" applyAlignment="1">
      <alignment horizontal="left"/>
    </xf>
    <xf numFmtId="0" fontId="13" fillId="0" borderId="50" xfId="1" applyFont="1" applyBorder="1" applyAlignment="1">
      <alignment horizontal="center" vertical="center" shrinkToFit="1"/>
    </xf>
    <xf numFmtId="0" fontId="13" fillId="0" borderId="62" xfId="1" applyFont="1" applyBorder="1" applyAlignment="1">
      <alignment horizontal="center" vertical="center" shrinkToFit="1"/>
    </xf>
    <xf numFmtId="0" fontId="52" fillId="3" borderId="0" xfId="1" applyFont="1" applyFill="1">
      <alignment vertical="center"/>
    </xf>
    <xf numFmtId="0" fontId="50" fillId="3" borderId="10" xfId="1" applyFont="1" applyFill="1" applyBorder="1" applyAlignment="1">
      <alignment horizontal="center" vertical="center" wrapText="1" shrinkToFit="1"/>
    </xf>
    <xf numFmtId="0" fontId="50" fillId="3" borderId="13" xfId="1" applyFont="1" applyFill="1" applyBorder="1" applyAlignment="1">
      <alignment horizontal="center" vertical="center" wrapText="1" shrinkToFit="1"/>
    </xf>
    <xf numFmtId="0" fontId="20" fillId="0" borderId="36" xfId="1" applyFont="1" applyBorder="1" applyAlignment="1">
      <alignment horizontal="center" vertical="center"/>
    </xf>
    <xf numFmtId="0" fontId="24" fillId="7" borderId="56" xfId="1" applyFont="1" applyFill="1" applyBorder="1" applyAlignment="1" applyProtection="1">
      <alignment vertical="center" wrapText="1"/>
      <protection locked="0"/>
    </xf>
    <xf numFmtId="0" fontId="24" fillId="7" borderId="44" xfId="1" applyFont="1" applyFill="1" applyBorder="1" applyAlignment="1" applyProtection="1">
      <alignment vertical="center" wrapText="1"/>
      <protection locked="0"/>
    </xf>
    <xf numFmtId="0" fontId="50" fillId="0" borderId="50" xfId="1" applyFont="1" applyBorder="1" applyAlignment="1">
      <alignment horizontal="center" vertical="center" wrapText="1" shrinkToFit="1"/>
    </xf>
    <xf numFmtId="0" fontId="20" fillId="0" borderId="22" xfId="1" applyFont="1" applyBorder="1" applyAlignment="1">
      <alignment horizontal="center" vertical="center" wrapText="1"/>
    </xf>
    <xf numFmtId="0" fontId="20" fillId="0" borderId="71" xfId="1" applyFont="1" applyBorder="1" applyAlignment="1">
      <alignment horizontal="center" vertical="center" shrinkToFit="1"/>
    </xf>
    <xf numFmtId="178" fontId="53" fillId="7" borderId="56" xfId="0" applyNumberFormat="1" applyFont="1" applyFill="1" applyBorder="1" applyAlignment="1">
      <alignment vertical="center" wrapText="1"/>
    </xf>
    <xf numFmtId="178" fontId="53" fillId="7" borderId="44" xfId="0" applyNumberFormat="1" applyFont="1" applyFill="1" applyBorder="1" applyAlignment="1">
      <alignment vertical="center" wrapText="1"/>
    </xf>
    <xf numFmtId="177" fontId="53" fillId="5" borderId="56" xfId="0" applyNumberFormat="1" applyFont="1" applyFill="1" applyBorder="1" applyAlignment="1">
      <alignment vertical="center" wrapText="1"/>
    </xf>
    <xf numFmtId="0" fontId="15" fillId="0" borderId="28" xfId="0" applyFont="1" applyBorder="1" applyAlignment="1">
      <alignment horizontal="center" vertical="center"/>
    </xf>
    <xf numFmtId="176" fontId="1" fillId="0" borderId="37" xfId="1" applyNumberFormat="1" applyBorder="1">
      <alignment vertical="center"/>
    </xf>
    <xf numFmtId="0" fontId="15" fillId="0" borderId="68" xfId="0" applyFont="1" applyBorder="1" applyAlignment="1">
      <alignment horizontal="center" vertical="center" wrapText="1"/>
    </xf>
    <xf numFmtId="176" fontId="1" fillId="0" borderId="57" xfId="1" applyNumberFormat="1" applyBorder="1">
      <alignment vertical="center"/>
    </xf>
    <xf numFmtId="0" fontId="25" fillId="4" borderId="72" xfId="5" applyFont="1" applyFill="1" applyBorder="1" applyAlignment="1" applyProtection="1">
      <alignment horizontal="left" vertical="center" wrapText="1"/>
      <protection locked="0"/>
    </xf>
    <xf numFmtId="0" fontId="25" fillId="4" borderId="72" xfId="3" applyFont="1" applyFill="1" applyBorder="1" applyAlignment="1" applyProtection="1">
      <alignment horizontal="left" vertical="center" wrapText="1"/>
      <protection locked="0"/>
    </xf>
    <xf numFmtId="0" fontId="25" fillId="9" borderId="0" xfId="3" applyFont="1" applyFill="1"/>
    <xf numFmtId="0" fontId="55" fillId="3" borderId="0" xfId="5" applyFont="1" applyFill="1" applyAlignment="1">
      <alignment vertical="top"/>
    </xf>
    <xf numFmtId="0" fontId="56" fillId="9" borderId="0" xfId="5" applyFont="1" applyFill="1" applyAlignment="1">
      <alignment vertical="center" wrapText="1"/>
    </xf>
    <xf numFmtId="0" fontId="32" fillId="9" borderId="0" xfId="5" applyFont="1" applyFill="1" applyAlignment="1">
      <alignment horizontal="center" vertical="center" wrapText="1"/>
    </xf>
    <xf numFmtId="0" fontId="32" fillId="9" borderId="0" xfId="5" applyFont="1" applyFill="1" applyAlignment="1">
      <alignment vertical="top"/>
    </xf>
    <xf numFmtId="0" fontId="32" fillId="9" borderId="0" xfId="5" applyFont="1" applyFill="1"/>
    <xf numFmtId="0" fontId="46" fillId="9" borderId="0" xfId="5" applyFont="1" applyFill="1" applyAlignment="1">
      <alignment horizontal="left"/>
    </xf>
    <xf numFmtId="0" fontId="40" fillId="4" borderId="72" xfId="5" applyFont="1" applyFill="1" applyBorder="1" applyAlignment="1" applyProtection="1">
      <alignment horizontal="left" vertical="center"/>
      <protection locked="0"/>
    </xf>
    <xf numFmtId="0" fontId="48" fillId="9" borderId="0" xfId="5" applyFont="1" applyFill="1" applyAlignment="1">
      <alignment horizontal="left"/>
    </xf>
    <xf numFmtId="0" fontId="32" fillId="0" borderId="0" xfId="5" applyFont="1"/>
    <xf numFmtId="0" fontId="15" fillId="0" borderId="0" xfId="3"/>
    <xf numFmtId="0" fontId="24" fillId="3" borderId="74" xfId="3" applyFont="1" applyFill="1" applyBorder="1" applyAlignment="1">
      <alignment horizontal="center" vertical="center" shrinkToFit="1"/>
    </xf>
    <xf numFmtId="0" fontId="17" fillId="4" borderId="4" xfId="5" applyFont="1" applyFill="1" applyBorder="1" applyAlignment="1" applyProtection="1">
      <alignment horizontal="center" vertical="center" wrapText="1"/>
      <protection locked="0"/>
    </xf>
    <xf numFmtId="0" fontId="15" fillId="3" borderId="0" xfId="5" applyFont="1" applyFill="1" applyAlignment="1">
      <alignment horizontal="center" vertical="center" wrapText="1"/>
    </xf>
    <xf numFmtId="0" fontId="66" fillId="9" borderId="0" xfId="5" applyFont="1" applyFill="1" applyAlignment="1">
      <alignment horizontal="center" vertical="center" wrapText="1"/>
    </xf>
    <xf numFmtId="0" fontId="15" fillId="3" borderId="0" xfId="5" applyFont="1" applyFill="1" applyAlignment="1">
      <alignment vertical="center"/>
    </xf>
    <xf numFmtId="0" fontId="15" fillId="0" borderId="0" xfId="5" applyFont="1" applyAlignment="1">
      <alignment vertical="center"/>
    </xf>
    <xf numFmtId="0" fontId="15" fillId="0" borderId="0" xfId="5" applyFont="1" applyAlignment="1">
      <alignment horizontal="center"/>
    </xf>
    <xf numFmtId="0" fontId="15" fillId="3" borderId="0" xfId="5" applyFont="1" applyFill="1" applyAlignment="1">
      <alignment horizontal="center"/>
    </xf>
    <xf numFmtId="0" fontId="17" fillId="4" borderId="72" xfId="5" applyFont="1" applyFill="1" applyBorder="1" applyAlignment="1" applyProtection="1">
      <alignment horizontal="center" vertical="center" wrapText="1"/>
      <protection locked="0"/>
    </xf>
    <xf numFmtId="0" fontId="51" fillId="3" borderId="0" xfId="0" applyFont="1" applyFill="1">
      <alignment vertical="center"/>
    </xf>
    <xf numFmtId="177" fontId="53" fillId="5" borderId="44" xfId="0" applyNumberFormat="1" applyFont="1" applyFill="1" applyBorder="1" applyAlignment="1">
      <alignment vertical="center" wrapText="1"/>
    </xf>
    <xf numFmtId="0" fontId="24" fillId="7" borderId="26" xfId="1" applyFont="1" applyFill="1" applyBorder="1" applyAlignment="1" applyProtection="1">
      <alignment horizontal="center" vertical="center" shrinkToFit="1"/>
      <protection locked="0"/>
    </xf>
    <xf numFmtId="0" fontId="24" fillId="7" borderId="75" xfId="1" applyFont="1" applyFill="1" applyBorder="1" applyAlignment="1" applyProtection="1">
      <alignment vertical="center" wrapText="1"/>
      <protection locked="0"/>
    </xf>
    <xf numFmtId="178" fontId="53" fillId="7" borderId="75" xfId="0" applyNumberFormat="1" applyFont="1" applyFill="1" applyBorder="1" applyAlignment="1">
      <alignment vertical="center" wrapText="1"/>
    </xf>
    <xf numFmtId="0" fontId="17" fillId="7" borderId="26" xfId="1" applyFont="1" applyFill="1" applyBorder="1" applyAlignment="1">
      <alignment horizontal="center" vertical="center" wrapText="1" shrinkToFit="1"/>
    </xf>
    <xf numFmtId="0" fontId="24" fillId="7" borderId="43" xfId="1" applyFont="1" applyFill="1" applyBorder="1" applyAlignment="1" applyProtection="1">
      <alignment horizontal="center" vertical="center" shrinkToFit="1"/>
      <protection locked="0"/>
    </xf>
    <xf numFmtId="5" fontId="17" fillId="7" borderId="56" xfId="1" applyNumberFormat="1" applyFont="1" applyFill="1" applyBorder="1" applyAlignment="1">
      <alignment horizontal="right" vertical="center" wrapText="1"/>
    </xf>
    <xf numFmtId="0" fontId="70" fillId="6" borderId="26" xfId="1" applyFont="1" applyFill="1" applyBorder="1" applyAlignment="1">
      <alignment horizontal="center" vertical="center" wrapText="1" shrinkToFit="1"/>
    </xf>
    <xf numFmtId="5" fontId="71" fillId="6" borderId="36" xfId="1" applyNumberFormat="1" applyFont="1" applyFill="1" applyBorder="1" applyAlignment="1">
      <alignment horizontal="right" vertical="center" wrapText="1"/>
    </xf>
    <xf numFmtId="0" fontId="24" fillId="7" borderId="59" xfId="1" applyFont="1" applyFill="1" applyBorder="1" applyAlignment="1" applyProtection="1">
      <alignment horizontal="center" vertical="center" wrapText="1"/>
      <protection locked="0"/>
    </xf>
    <xf numFmtId="0" fontId="15" fillId="3" borderId="0" xfId="3" applyFont="1" applyFill="1" applyAlignment="1">
      <alignment vertical="center"/>
    </xf>
    <xf numFmtId="0" fontId="15" fillId="3" borderId="0" xfId="6" applyFont="1" applyFill="1">
      <alignment vertical="center"/>
    </xf>
    <xf numFmtId="0" fontId="15" fillId="0" borderId="0" xfId="6" applyFont="1" applyAlignment="1">
      <alignment horizontal="right" vertical="center"/>
    </xf>
    <xf numFmtId="0" fontId="15" fillId="0" borderId="0" xfId="6" applyFont="1">
      <alignment vertical="center"/>
    </xf>
    <xf numFmtId="0" fontId="15" fillId="0" borderId="35" xfId="6" applyFont="1" applyBorder="1" applyAlignment="1">
      <alignment vertical="center" shrinkToFit="1"/>
    </xf>
    <xf numFmtId="0" fontId="15" fillId="0" borderId="48" xfId="6" applyFont="1" applyBorder="1" applyAlignment="1">
      <alignment vertical="center" shrinkToFit="1"/>
    </xf>
    <xf numFmtId="0" fontId="15" fillId="4" borderId="41" xfId="6" applyFont="1" applyFill="1" applyBorder="1" applyAlignment="1" applyProtection="1">
      <alignment vertical="center" wrapText="1"/>
      <protection locked="0"/>
    </xf>
    <xf numFmtId="0" fontId="15" fillId="0" borderId="4" xfId="6" applyFont="1" applyBorder="1" applyAlignment="1">
      <alignment vertical="center" shrinkToFit="1"/>
    </xf>
    <xf numFmtId="0" fontId="15" fillId="4" borderId="56" xfId="6" applyFont="1" applyFill="1" applyBorder="1" applyAlignment="1" applyProtection="1">
      <alignment vertical="center" wrapText="1"/>
      <protection locked="0"/>
    </xf>
    <xf numFmtId="0" fontId="15" fillId="0" borderId="0" xfId="6" applyFont="1" applyAlignment="1">
      <alignment horizontal="center" vertical="center"/>
    </xf>
    <xf numFmtId="0" fontId="15" fillId="0" borderId="53" xfId="6" applyFont="1" applyBorder="1" applyAlignment="1">
      <alignment vertical="center" wrapText="1"/>
    </xf>
    <xf numFmtId="0" fontId="15" fillId="4" borderId="0" xfId="6" applyFont="1" applyFill="1">
      <alignment vertical="center"/>
    </xf>
    <xf numFmtId="0" fontId="15" fillId="0" borderId="0" xfId="8">
      <alignment vertical="center"/>
    </xf>
    <xf numFmtId="0" fontId="75" fillId="0" borderId="0" xfId="8" applyFont="1">
      <alignment vertical="center"/>
    </xf>
    <xf numFmtId="0" fontId="35" fillId="0" borderId="0" xfId="8" applyFont="1">
      <alignment vertical="center"/>
    </xf>
    <xf numFmtId="0" fontId="15" fillId="0" borderId="0" xfId="8" applyAlignment="1">
      <alignment horizontal="center" vertical="center"/>
    </xf>
    <xf numFmtId="0" fontId="12" fillId="0" borderId="0" xfId="8" applyFont="1">
      <alignment vertical="center"/>
    </xf>
    <xf numFmtId="0" fontId="76" fillId="0" borderId="0" xfId="8" applyFont="1">
      <alignment vertical="center"/>
    </xf>
    <xf numFmtId="0" fontId="74" fillId="0" borderId="0" xfId="8" applyFont="1" applyBorder="1" applyAlignment="1">
      <alignment horizontal="center" vertical="center"/>
    </xf>
    <xf numFmtId="0" fontId="77" fillId="0" borderId="66" xfId="8" applyFont="1" applyBorder="1" applyAlignment="1">
      <alignment horizontal="center" vertical="center"/>
    </xf>
    <xf numFmtId="0" fontId="15" fillId="0" borderId="0" xfId="8" applyBorder="1">
      <alignment vertical="center"/>
    </xf>
    <xf numFmtId="0" fontId="77" fillId="0" borderId="0" xfId="8" applyFont="1" applyBorder="1" applyAlignment="1">
      <alignment horizontal="center" vertical="center"/>
    </xf>
    <xf numFmtId="0" fontId="77" fillId="0" borderId="42" xfId="8" applyFont="1" applyBorder="1" applyAlignment="1">
      <alignment horizontal="center" vertical="center"/>
    </xf>
    <xf numFmtId="0" fontId="35" fillId="0" borderId="57" xfId="8" applyFont="1" applyBorder="1">
      <alignment vertical="center"/>
    </xf>
    <xf numFmtId="0" fontId="35" fillId="0" borderId="45" xfId="8" applyFont="1" applyBorder="1">
      <alignment vertical="center"/>
    </xf>
    <xf numFmtId="0" fontId="75" fillId="0" borderId="0" xfId="8" applyFont="1" applyBorder="1">
      <alignment vertical="center"/>
    </xf>
    <xf numFmtId="0" fontId="12" fillId="0" borderId="0" xfId="8" applyFont="1" applyBorder="1">
      <alignment vertical="center"/>
    </xf>
    <xf numFmtId="0" fontId="0" fillId="0" borderId="0" xfId="0" applyBorder="1">
      <alignment vertical="center"/>
    </xf>
    <xf numFmtId="0" fontId="76" fillId="0" borderId="0" xfId="8" applyFont="1" applyBorder="1">
      <alignment vertical="center"/>
    </xf>
    <xf numFmtId="0" fontId="35" fillId="0" borderId="0" xfId="8" applyFont="1" applyBorder="1">
      <alignment vertical="center"/>
    </xf>
    <xf numFmtId="0" fontId="15" fillId="0" borderId="0" xfId="8" applyBorder="1" applyAlignment="1">
      <alignment horizontal="center" vertical="center"/>
    </xf>
    <xf numFmtId="0" fontId="17" fillId="5" borderId="4" xfId="1" applyFont="1" applyFill="1" applyBorder="1" applyAlignment="1">
      <alignment horizontal="left" vertical="center" wrapText="1"/>
    </xf>
    <xf numFmtId="0" fontId="17" fillId="5" borderId="4" xfId="1" applyFont="1" applyFill="1" applyBorder="1" applyAlignment="1" applyProtection="1">
      <alignment horizontal="center" vertical="center" wrapText="1"/>
      <protection locked="0"/>
    </xf>
    <xf numFmtId="0" fontId="17" fillId="7" borderId="59" xfId="1" applyFont="1" applyFill="1" applyBorder="1" applyAlignment="1" applyProtection="1">
      <alignment horizontal="center" vertical="center" wrapText="1"/>
      <protection locked="0"/>
    </xf>
    <xf numFmtId="0" fontId="17" fillId="5" borderId="15" xfId="1" applyFont="1" applyFill="1" applyBorder="1" applyAlignment="1" applyProtection="1">
      <alignment vertical="center" wrapText="1"/>
      <protection locked="0"/>
    </xf>
    <xf numFmtId="0" fontId="17" fillId="5" borderId="15" xfId="1" applyFont="1" applyFill="1" applyBorder="1" applyAlignment="1" applyProtection="1">
      <alignment horizontal="center" vertical="center" shrinkToFit="1"/>
      <protection locked="0"/>
    </xf>
    <xf numFmtId="0" fontId="17" fillId="5" borderId="18" xfId="1" applyFont="1" applyFill="1" applyBorder="1" applyAlignment="1" applyProtection="1">
      <alignment horizontal="center" vertical="center" shrinkToFit="1"/>
      <protection locked="0"/>
    </xf>
    <xf numFmtId="178" fontId="24" fillId="4" borderId="56" xfId="1" applyNumberFormat="1" applyFont="1" applyFill="1" applyBorder="1" applyAlignment="1" applyProtection="1">
      <alignment vertical="center" shrinkToFit="1"/>
      <protection locked="0"/>
    </xf>
    <xf numFmtId="178" fontId="24" fillId="5" borderId="56" xfId="1" applyNumberFormat="1" applyFont="1" applyFill="1" applyBorder="1" applyAlignment="1" applyProtection="1">
      <alignment vertical="center" shrinkToFit="1"/>
      <protection locked="0"/>
    </xf>
    <xf numFmtId="0" fontId="13" fillId="3" borderId="0" xfId="1" applyFont="1" applyFill="1">
      <alignment vertical="center"/>
    </xf>
    <xf numFmtId="0" fontId="79" fillId="0" borderId="0" xfId="0" applyFont="1">
      <alignment vertical="center"/>
    </xf>
    <xf numFmtId="0" fontId="79" fillId="0" borderId="4" xfId="0" applyFont="1" applyBorder="1" applyAlignment="1">
      <alignment horizontal="center" vertical="center"/>
    </xf>
    <xf numFmtId="0" fontId="79" fillId="0" borderId="4" xfId="0" applyFont="1" applyBorder="1">
      <alignment vertical="center"/>
    </xf>
    <xf numFmtId="0" fontId="79" fillId="10" borderId="4" xfId="0" applyFont="1" applyFill="1" applyBorder="1" applyAlignment="1">
      <alignment horizontal="center" vertical="center"/>
    </xf>
    <xf numFmtId="0" fontId="79" fillId="10" borderId="4" xfId="0" applyFont="1" applyFill="1" applyBorder="1">
      <alignment vertical="center"/>
    </xf>
    <xf numFmtId="0" fontId="79" fillId="0" borderId="4" xfId="0" applyFont="1" applyBorder="1" applyAlignment="1">
      <alignment horizontal="left" vertical="center"/>
    </xf>
    <xf numFmtId="0" fontId="15" fillId="3" borderId="0" xfId="3" applyFill="1" applyBorder="1"/>
    <xf numFmtId="0" fontId="53" fillId="0" borderId="0" xfId="0" applyFont="1" applyBorder="1" applyAlignment="1">
      <alignment vertical="center" shrinkToFit="1"/>
    </xf>
    <xf numFmtId="0" fontId="83" fillId="2" borderId="0" xfId="1" applyFont="1" applyFill="1">
      <alignment vertical="center"/>
    </xf>
    <xf numFmtId="5" fontId="24" fillId="12" borderId="27" xfId="1" applyNumberFormat="1" applyFont="1" applyFill="1" applyBorder="1" applyAlignment="1" applyProtection="1">
      <alignment vertical="center"/>
      <protection locked="0"/>
    </xf>
    <xf numFmtId="5" fontId="24" fillId="12" borderId="27" xfId="1" applyNumberFormat="1" applyFont="1" applyFill="1" applyBorder="1" applyAlignment="1" applyProtection="1">
      <alignment vertical="center" wrapText="1"/>
      <protection locked="0"/>
    </xf>
    <xf numFmtId="0" fontId="4" fillId="3" borderId="0" xfId="5" applyFont="1" applyFill="1" applyAlignment="1" applyProtection="1">
      <alignment horizontal="left" vertical="center"/>
    </xf>
    <xf numFmtId="0" fontId="33" fillId="3" borderId="0" xfId="5" applyFont="1" applyFill="1" applyAlignment="1" applyProtection="1">
      <alignment horizontal="left" vertical="center"/>
    </xf>
    <xf numFmtId="0" fontId="32" fillId="3" borderId="0" xfId="5" applyFont="1" applyFill="1" applyAlignment="1" applyProtection="1">
      <alignment vertical="center"/>
    </xf>
    <xf numFmtId="0" fontId="35" fillId="3" borderId="0" xfId="5" applyFont="1" applyFill="1" applyAlignment="1" applyProtection="1">
      <alignment horizontal="left" vertical="center"/>
    </xf>
    <xf numFmtId="0" fontId="34" fillId="3" borderId="0" xfId="5" applyFont="1" applyFill="1" applyAlignment="1" applyProtection="1">
      <alignment horizontal="left" vertical="center"/>
    </xf>
    <xf numFmtId="0" fontId="35" fillId="3" borderId="0" xfId="3" applyFont="1" applyFill="1" applyAlignment="1" applyProtection="1">
      <alignment vertical="center"/>
    </xf>
    <xf numFmtId="0" fontId="36" fillId="3" borderId="0" xfId="5" applyFont="1" applyFill="1" applyAlignment="1" applyProtection="1">
      <alignment vertical="center"/>
    </xf>
    <xf numFmtId="0" fontId="15" fillId="0" borderId="4" xfId="5" applyFont="1" applyBorder="1" applyAlignment="1" applyProtection="1">
      <alignment horizontal="center" vertical="center"/>
    </xf>
    <xf numFmtId="0" fontId="15" fillId="3" borderId="4" xfId="5" applyFont="1" applyFill="1" applyBorder="1" applyAlignment="1" applyProtection="1">
      <alignment horizontal="center" vertical="center" wrapText="1"/>
    </xf>
    <xf numFmtId="0" fontId="15" fillId="0" borderId="4" xfId="5" applyFont="1" applyBorder="1" applyAlignment="1" applyProtection="1">
      <alignment vertical="center" wrapText="1"/>
    </xf>
    <xf numFmtId="0" fontId="64" fillId="3" borderId="4" xfId="5" applyFont="1" applyFill="1" applyBorder="1" applyAlignment="1" applyProtection="1">
      <alignment horizontal="center" vertical="center" wrapText="1"/>
    </xf>
    <xf numFmtId="0" fontId="60" fillId="3" borderId="4" xfId="5" applyFont="1" applyFill="1" applyBorder="1" applyAlignment="1" applyProtection="1">
      <alignment horizontal="center" vertical="top" wrapText="1"/>
    </xf>
    <xf numFmtId="0" fontId="39" fillId="3" borderId="47" xfId="5" applyFont="1" applyFill="1" applyBorder="1" applyAlignment="1" applyProtection="1">
      <alignment horizontal="left" vertical="top" wrapText="1"/>
    </xf>
    <xf numFmtId="0" fontId="22" fillId="6" borderId="47" xfId="5" applyFont="1" applyFill="1" applyBorder="1" applyAlignment="1" applyProtection="1">
      <alignment horizontal="center" vertical="center" wrapText="1"/>
    </xf>
    <xf numFmtId="0" fontId="39" fillId="6" borderId="47" xfId="5" applyFont="1" applyFill="1" applyBorder="1" applyAlignment="1" applyProtection="1">
      <alignment horizontal="left" vertical="center" wrapText="1"/>
    </xf>
    <xf numFmtId="0" fontId="17" fillId="3" borderId="4" xfId="5" applyFont="1" applyFill="1" applyBorder="1" applyAlignment="1" applyProtection="1">
      <alignment horizontal="center" vertical="center"/>
    </xf>
    <xf numFmtId="0" fontId="25" fillId="0" borderId="4" xfId="5" applyFont="1" applyBorder="1" applyAlignment="1" applyProtection="1">
      <alignment horizontal="left" vertical="top" wrapText="1"/>
    </xf>
    <xf numFmtId="0" fontId="25" fillId="3" borderId="73" xfId="5" applyFont="1" applyFill="1" applyBorder="1" applyAlignment="1" applyProtection="1">
      <alignment horizontal="center" vertical="top" wrapText="1"/>
    </xf>
    <xf numFmtId="0" fontId="25" fillId="0" borderId="49" xfId="5" applyFont="1" applyBorder="1" applyAlignment="1" applyProtection="1">
      <alignment horizontal="center" vertical="top" wrapText="1"/>
    </xf>
    <xf numFmtId="0" fontId="17" fillId="3" borderId="4" xfId="5" applyFont="1" applyFill="1" applyBorder="1" applyAlignment="1" applyProtection="1">
      <alignment horizontal="center" vertical="center" wrapText="1"/>
    </xf>
    <xf numFmtId="0" fontId="25" fillId="0" borderId="5" xfId="5" applyFont="1" applyBorder="1" applyAlignment="1" applyProtection="1">
      <alignment horizontal="left" vertical="top" wrapText="1"/>
    </xf>
    <xf numFmtId="0" fontId="31" fillId="3" borderId="10" xfId="5" applyFill="1" applyBorder="1" applyAlignment="1" applyProtection="1">
      <alignment horizontal="center" vertical="top" wrapText="1"/>
    </xf>
    <xf numFmtId="0" fontId="83" fillId="2" borderId="0" xfId="1" applyFont="1" applyFill="1" applyProtection="1">
      <alignment vertical="center"/>
    </xf>
    <xf numFmtId="0" fontId="32" fillId="0" borderId="0" xfId="5" applyFont="1" applyAlignment="1" applyProtection="1">
      <alignment vertical="center"/>
    </xf>
    <xf numFmtId="0" fontId="37" fillId="3" borderId="0" xfId="5" applyFont="1" applyFill="1" applyAlignment="1" applyProtection="1">
      <alignment horizontal="center"/>
    </xf>
    <xf numFmtId="0" fontId="47" fillId="3" borderId="0" xfId="5" applyFont="1" applyFill="1" applyAlignment="1" applyProtection="1">
      <alignment horizontal="left"/>
    </xf>
    <xf numFmtId="0" fontId="38" fillId="0" borderId="49" xfId="5" applyFont="1" applyBorder="1" applyAlignment="1" applyProtection="1">
      <alignment horizontal="center" vertical="center"/>
    </xf>
    <xf numFmtId="0" fontId="38" fillId="2" borderId="0" xfId="5" applyFont="1" applyFill="1" applyAlignment="1" applyProtection="1">
      <alignment horizontal="center" vertical="center"/>
    </xf>
    <xf numFmtId="0" fontId="38" fillId="3" borderId="0" xfId="5" applyFont="1" applyFill="1" applyAlignment="1" applyProtection="1">
      <alignment horizontal="center"/>
    </xf>
    <xf numFmtId="0" fontId="40" fillId="3" borderId="0" xfId="5" applyFont="1" applyFill="1" applyProtection="1"/>
    <xf numFmtId="0" fontId="40" fillId="0" borderId="0" xfId="5" applyFont="1" applyProtection="1"/>
    <xf numFmtId="0" fontId="44" fillId="3" borderId="0" xfId="5" applyFont="1" applyFill="1" applyAlignment="1" applyProtection="1">
      <alignment horizontal="left" vertical="center"/>
    </xf>
    <xf numFmtId="0" fontId="41" fillId="0" borderId="0" xfId="5" applyFont="1" applyAlignment="1" applyProtection="1">
      <alignment horizontal="left" vertical="center"/>
    </xf>
    <xf numFmtId="0" fontId="41" fillId="3" borderId="0" xfId="5" applyFont="1" applyFill="1" applyAlignment="1" applyProtection="1">
      <alignment horizontal="left" vertical="center"/>
    </xf>
    <xf numFmtId="0" fontId="15" fillId="3" borderId="0" xfId="5" applyFont="1" applyFill="1" applyAlignment="1" applyProtection="1">
      <alignment vertical="center"/>
    </xf>
    <xf numFmtId="0" fontId="35" fillId="3" borderId="0" xfId="5" applyFont="1" applyFill="1" applyAlignment="1" applyProtection="1">
      <alignment vertical="center"/>
    </xf>
    <xf numFmtId="0" fontId="15" fillId="3" borderId="4" xfId="5" applyFont="1" applyFill="1" applyBorder="1" applyAlignment="1" applyProtection="1">
      <alignment horizontal="center" vertical="center"/>
    </xf>
    <xf numFmtId="0" fontId="22" fillId="0" borderId="4" xfId="5" applyFont="1" applyBorder="1" applyAlignment="1" applyProtection="1">
      <alignment horizontal="center" vertical="center" wrapText="1"/>
    </xf>
    <xf numFmtId="0" fontId="39" fillId="0" borderId="4" xfId="5" applyFont="1" applyBorder="1" applyAlignment="1" applyProtection="1">
      <alignment horizontal="center" vertical="center" wrapText="1"/>
    </xf>
    <xf numFmtId="0" fontId="39" fillId="0" borderId="4" xfId="5" applyFont="1" applyBorder="1" applyAlignment="1" applyProtection="1">
      <alignment horizontal="left" vertical="top" wrapText="1"/>
    </xf>
    <xf numFmtId="0" fontId="22" fillId="6" borderId="4" xfId="5" applyFont="1" applyFill="1" applyBorder="1" applyAlignment="1" applyProtection="1">
      <alignment horizontal="center" vertical="center" wrapText="1"/>
    </xf>
    <xf numFmtId="0" fontId="39" fillId="0" borderId="4" xfId="5" applyFont="1" applyBorder="1" applyAlignment="1" applyProtection="1">
      <alignment horizontal="left" vertical="center" wrapText="1"/>
    </xf>
    <xf numFmtId="0" fontId="17" fillId="0" borderId="4" xfId="5" applyFont="1" applyBorder="1" applyAlignment="1" applyProtection="1">
      <alignment horizontal="center" vertical="center"/>
    </xf>
    <xf numFmtId="0" fontId="25" fillId="0" borderId="4" xfId="3" applyFont="1" applyBorder="1" applyAlignment="1" applyProtection="1">
      <alignment vertical="top" wrapText="1"/>
    </xf>
    <xf numFmtId="0" fontId="25" fillId="0" borderId="47" xfId="5" applyFont="1" applyBorder="1" applyAlignment="1" applyProtection="1">
      <alignment horizontal="left" vertical="top" wrapText="1"/>
    </xf>
    <xf numFmtId="0" fontId="25" fillId="0" borderId="5" xfId="3" applyFont="1" applyBorder="1" applyAlignment="1" applyProtection="1">
      <alignment horizontal="left" vertical="top" wrapText="1"/>
    </xf>
    <xf numFmtId="0" fontId="17" fillId="0" borderId="4" xfId="5" applyFont="1" applyBorder="1" applyAlignment="1" applyProtection="1">
      <alignment horizontal="center" vertical="center" wrapText="1"/>
    </xf>
    <xf numFmtId="0" fontId="31" fillId="0" borderId="5" xfId="3" applyFont="1" applyBorder="1" applyAlignment="1" applyProtection="1">
      <alignment horizontal="left" vertical="top" wrapText="1" shrinkToFit="1"/>
    </xf>
    <xf numFmtId="0" fontId="25" fillId="0" borderId="72" xfId="5" applyFont="1" applyBorder="1" applyAlignment="1" applyProtection="1">
      <alignment horizontal="left" vertical="top" wrapText="1"/>
    </xf>
    <xf numFmtId="0" fontId="31" fillId="0" borderId="5" xfId="3" applyFont="1" applyBorder="1" applyAlignment="1" applyProtection="1">
      <alignment horizontal="left" vertical="top" wrapText="1"/>
    </xf>
    <xf numFmtId="0" fontId="31" fillId="0" borderId="5" xfId="5" applyBorder="1" applyAlignment="1" applyProtection="1">
      <alignment horizontal="left" vertical="top" wrapText="1"/>
    </xf>
    <xf numFmtId="0" fontId="15" fillId="0" borderId="0" xfId="5" applyFont="1" applyAlignment="1" applyProtection="1">
      <alignment vertical="center"/>
    </xf>
    <xf numFmtId="0" fontId="67" fillId="3" borderId="0" xfId="5" applyFont="1" applyFill="1" applyAlignment="1" applyProtection="1">
      <alignment horizontal="left" vertical="center"/>
    </xf>
    <xf numFmtId="0" fontId="15" fillId="0" borderId="0" xfId="5" applyFont="1" applyAlignment="1" applyProtection="1">
      <alignment horizontal="center"/>
    </xf>
    <xf numFmtId="0" fontId="67" fillId="3" borderId="0" xfId="5" applyFont="1" applyFill="1" applyAlignment="1" applyProtection="1">
      <alignment horizontal="left"/>
    </xf>
    <xf numFmtId="0" fontId="15" fillId="3" borderId="0" xfId="5" applyFont="1" applyFill="1" applyAlignment="1" applyProtection="1">
      <alignment horizontal="center" wrapText="1"/>
    </xf>
    <xf numFmtId="0" fontId="15" fillId="3" borderId="0" xfId="5" applyFont="1" applyFill="1" applyAlignment="1" applyProtection="1">
      <alignment horizontal="center"/>
    </xf>
    <xf numFmtId="0" fontId="38" fillId="0" borderId="0" xfId="5" applyFont="1" applyAlignment="1" applyProtection="1">
      <alignment horizontal="center"/>
    </xf>
    <xf numFmtId="0" fontId="41" fillId="0" borderId="0" xfId="5" applyFont="1" applyProtection="1"/>
    <xf numFmtId="0" fontId="41" fillId="3" borderId="0" xfId="5" applyFont="1" applyFill="1" applyProtection="1"/>
    <xf numFmtId="0" fontId="41" fillId="3" borderId="0" xfId="5" applyFont="1" applyFill="1" applyAlignment="1" applyProtection="1">
      <alignment horizontal="center" vertical="center" wrapText="1"/>
    </xf>
    <xf numFmtId="0" fontId="17" fillId="0" borderId="0" xfId="3" applyFont="1" applyAlignment="1" applyProtection="1">
      <alignment horizontal="center" vertical="center"/>
    </xf>
    <xf numFmtId="0" fontId="44" fillId="9" borderId="0" xfId="5" applyFont="1" applyFill="1" applyAlignment="1" applyProtection="1">
      <alignment horizontal="left" vertical="center"/>
    </xf>
    <xf numFmtId="0" fontId="25" fillId="9" borderId="0" xfId="3" applyFont="1" applyFill="1" applyProtection="1"/>
    <xf numFmtId="0" fontId="25" fillId="3" borderId="0" xfId="3" applyFont="1" applyFill="1" applyProtection="1"/>
    <xf numFmtId="0" fontId="25" fillId="0" borderId="0" xfId="3" applyFont="1" applyAlignment="1" applyProtection="1">
      <alignment horizontal="center" vertical="center"/>
    </xf>
    <xf numFmtId="0" fontId="25" fillId="0" borderId="0" xfId="3" applyFont="1" applyAlignment="1" applyProtection="1">
      <alignment vertical="center"/>
    </xf>
    <xf numFmtId="0" fontId="44" fillId="3" borderId="0" xfId="5" applyFont="1" applyFill="1" applyAlignment="1" applyProtection="1">
      <alignment horizontal="left" vertical="center" wrapText="1"/>
    </xf>
    <xf numFmtId="0" fontId="45" fillId="3" borderId="0" xfId="5" applyFont="1" applyFill="1" applyAlignment="1" applyProtection="1">
      <alignment horizontal="left" vertical="center"/>
    </xf>
    <xf numFmtId="0" fontId="39" fillId="0" borderId="7" xfId="0" applyFont="1" applyBorder="1" applyAlignment="1" applyProtection="1">
      <alignment horizontal="center" vertical="center"/>
    </xf>
    <xf numFmtId="0" fontId="39" fillId="0" borderId="47" xfId="5" applyFont="1" applyBorder="1" applyAlignment="1" applyProtection="1">
      <alignment horizontal="left" vertical="top" wrapText="1"/>
    </xf>
    <xf numFmtId="0" fontId="22" fillId="3" borderId="47" xfId="5" applyFont="1" applyFill="1" applyBorder="1" applyAlignment="1" applyProtection="1">
      <alignment horizontal="center" vertical="center" wrapText="1"/>
    </xf>
    <xf numFmtId="0" fontId="39" fillId="0" borderId="47" xfId="5" applyFont="1" applyBorder="1" applyAlignment="1" applyProtection="1">
      <alignment horizontal="left" vertical="center" wrapText="1"/>
    </xf>
    <xf numFmtId="0" fontId="57" fillId="0" borderId="72" xfId="5" applyFont="1" applyBorder="1" applyAlignment="1" applyProtection="1">
      <alignment horizontal="left" vertical="top" wrapText="1"/>
    </xf>
    <xf numFmtId="0" fontId="57" fillId="0" borderId="72" xfId="5" applyFont="1" applyBorder="1" applyAlignment="1" applyProtection="1">
      <alignment horizontal="left" vertical="center" wrapText="1"/>
    </xf>
    <xf numFmtId="0" fontId="73" fillId="0" borderId="5" xfId="3" applyFont="1" applyBorder="1" applyAlignment="1" applyProtection="1">
      <alignment horizontal="left" vertical="top" wrapText="1"/>
    </xf>
    <xf numFmtId="0" fontId="58" fillId="0" borderId="5" xfId="3" applyFont="1" applyBorder="1" applyAlignment="1" applyProtection="1">
      <alignment horizontal="left" vertical="top" wrapText="1"/>
    </xf>
    <xf numFmtId="0" fontId="57" fillId="0" borderId="5" xfId="3" applyFont="1" applyBorder="1" applyAlignment="1" applyProtection="1">
      <alignment horizontal="left" vertical="top" wrapText="1"/>
    </xf>
    <xf numFmtId="0" fontId="57" fillId="0" borderId="5" xfId="5" applyFont="1" applyBorder="1" applyAlignment="1" applyProtection="1">
      <alignment horizontal="left" vertical="top" wrapText="1"/>
    </xf>
    <xf numFmtId="0" fontId="69" fillId="0" borderId="4" xfId="5" applyFont="1" applyBorder="1" applyAlignment="1" applyProtection="1">
      <alignment horizontal="center" vertical="center" wrapText="1"/>
    </xf>
    <xf numFmtId="0" fontId="68" fillId="3" borderId="0" xfId="5" applyFont="1" applyFill="1" applyAlignment="1" applyProtection="1">
      <alignment horizontal="left" vertical="center"/>
    </xf>
    <xf numFmtId="0" fontId="51" fillId="3" borderId="0" xfId="5" applyFont="1" applyFill="1" applyAlignment="1" applyProtection="1">
      <alignment vertical="center"/>
    </xf>
    <xf numFmtId="0" fontId="59" fillId="3" borderId="0" xfId="5" applyFont="1" applyFill="1" applyAlignment="1" applyProtection="1">
      <alignment horizontal="left" vertical="center"/>
    </xf>
    <xf numFmtId="0" fontId="59" fillId="3" borderId="0" xfId="3" applyFont="1" applyFill="1" applyAlignment="1" applyProtection="1">
      <alignment vertical="center"/>
    </xf>
    <xf numFmtId="0" fontId="59" fillId="3" borderId="0" xfId="5" applyFont="1" applyFill="1" applyAlignment="1" applyProtection="1">
      <alignment vertical="center"/>
    </xf>
    <xf numFmtId="0" fontId="51" fillId="0" borderId="4" xfId="5" applyFont="1" applyBorder="1" applyAlignment="1" applyProtection="1">
      <alignment horizontal="center" vertical="center"/>
    </xf>
    <xf numFmtId="0" fontId="51" fillId="3" borderId="47" xfId="5" applyFont="1" applyFill="1" applyBorder="1" applyAlignment="1" applyProtection="1">
      <alignment horizontal="center" vertical="center"/>
    </xf>
    <xf numFmtId="0" fontId="51" fillId="3" borderId="4" xfId="5" applyFont="1" applyFill="1" applyBorder="1" applyAlignment="1" applyProtection="1">
      <alignment horizontal="center" vertical="center" wrapText="1"/>
    </xf>
    <xf numFmtId="0" fontId="39" fillId="0" borderId="5" xfId="3" applyFont="1" applyBorder="1" applyAlignment="1" applyProtection="1">
      <alignment horizontal="left" vertical="top" wrapText="1"/>
    </xf>
    <xf numFmtId="0" fontId="41" fillId="3" borderId="0" xfId="5" applyFont="1" applyFill="1" applyAlignment="1" applyProtection="1">
      <alignment horizontal="center" vertical="center"/>
    </xf>
    <xf numFmtId="0" fontId="32" fillId="3" borderId="0" xfId="5" applyFont="1" applyFill="1" applyProtection="1"/>
    <xf numFmtId="0" fontId="79" fillId="0" borderId="0" xfId="0" applyFont="1" applyAlignment="1">
      <alignment vertical="center"/>
    </xf>
    <xf numFmtId="0" fontId="79" fillId="0" borderId="0" xfId="0" applyFont="1" applyProtection="1">
      <alignment vertical="center"/>
      <protection locked="0"/>
    </xf>
    <xf numFmtId="0" fontId="79" fillId="0" borderId="0" xfId="0" applyFont="1" applyAlignment="1" applyProtection="1">
      <alignment vertical="center"/>
    </xf>
    <xf numFmtId="0" fontId="79" fillId="0" borderId="0" xfId="0" applyFont="1" applyProtection="1">
      <alignment vertical="center"/>
    </xf>
    <xf numFmtId="0" fontId="42" fillId="3" borderId="0" xfId="3" applyFont="1" applyFill="1" applyAlignment="1" applyProtection="1">
      <alignment vertical="center"/>
    </xf>
    <xf numFmtId="0" fontId="15" fillId="3" borderId="0" xfId="0" applyFont="1" applyFill="1" applyProtection="1">
      <alignment vertical="center"/>
    </xf>
    <xf numFmtId="0" fontId="51" fillId="3" borderId="0" xfId="0" applyFont="1" applyFill="1" applyProtection="1">
      <alignment vertical="center"/>
    </xf>
    <xf numFmtId="0" fontId="15" fillId="0" borderId="0" xfId="6" applyFont="1" applyProtection="1">
      <alignment vertical="center"/>
    </xf>
    <xf numFmtId="0" fontId="42" fillId="0" borderId="0" xfId="6" applyFont="1" applyProtection="1">
      <alignment vertical="center"/>
    </xf>
    <xf numFmtId="0" fontId="0" fillId="0" borderId="0" xfId="0" applyProtection="1">
      <alignment vertical="center"/>
    </xf>
    <xf numFmtId="0" fontId="4" fillId="3" borderId="0" xfId="1" applyFont="1" applyFill="1" applyBorder="1" applyAlignment="1">
      <alignment horizontal="left" vertical="center" shrinkToFit="1"/>
    </xf>
    <xf numFmtId="0" fontId="20" fillId="0" borderId="35" xfId="3" applyFont="1" applyBorder="1" applyAlignment="1">
      <alignment horizontal="center" vertical="center"/>
    </xf>
    <xf numFmtId="0" fontId="24" fillId="5" borderId="4" xfId="1" applyFont="1" applyFill="1" applyBorder="1" applyAlignment="1" applyProtection="1">
      <alignment horizontal="center" vertical="center" wrapText="1"/>
      <protection locked="0"/>
    </xf>
    <xf numFmtId="0" fontId="25" fillId="3" borderId="49" xfId="5" applyFont="1" applyFill="1" applyBorder="1" applyAlignment="1" applyProtection="1">
      <alignment horizontal="center" vertical="top" wrapText="1"/>
    </xf>
    <xf numFmtId="0" fontId="57" fillId="0" borderId="5" xfId="5" applyFont="1" applyBorder="1" applyAlignment="1" applyProtection="1">
      <alignment horizontal="center" vertical="top" wrapText="1"/>
    </xf>
    <xf numFmtId="0" fontId="35" fillId="7" borderId="0" xfId="6" applyFont="1" applyFill="1" applyAlignment="1" applyProtection="1">
      <alignment horizontal="right" vertical="center" shrinkToFit="1"/>
      <protection locked="0"/>
    </xf>
    <xf numFmtId="0" fontId="0" fillId="0" borderId="0" xfId="0" applyAlignment="1">
      <alignment vertical="center"/>
    </xf>
    <xf numFmtId="0" fontId="32" fillId="0" borderId="0" xfId="5" applyFont="1" applyFill="1" applyAlignment="1" applyProtection="1">
      <alignment vertical="center"/>
    </xf>
    <xf numFmtId="0" fontId="32" fillId="0" borderId="0" xfId="5" applyFont="1" applyFill="1" applyAlignment="1" applyProtection="1">
      <alignment horizontal="center" vertical="center"/>
    </xf>
    <xf numFmtId="0" fontId="15" fillId="0" borderId="4" xfId="5" applyFont="1" applyBorder="1" applyAlignment="1" applyProtection="1">
      <alignment horizontal="center" vertical="center" wrapText="1"/>
    </xf>
    <xf numFmtId="0" fontId="85" fillId="0" borderId="12" xfId="5" applyFont="1" applyFill="1" applyBorder="1" applyAlignment="1" applyProtection="1">
      <alignment horizontal="center" vertical="center"/>
    </xf>
    <xf numFmtId="0" fontId="85" fillId="0" borderId="12" xfId="5" applyFont="1" applyFill="1" applyBorder="1" applyAlignment="1" applyProtection="1">
      <alignment horizontal="center" vertical="center" wrapText="1"/>
    </xf>
    <xf numFmtId="0" fontId="25" fillId="0" borderId="4" xfId="5" applyFont="1" applyFill="1" applyBorder="1" applyAlignment="1" applyProtection="1">
      <alignment horizontal="right" vertical="center" wrapText="1"/>
      <protection locked="0"/>
    </xf>
    <xf numFmtId="0" fontId="40" fillId="0" borderId="0" xfId="5" applyFont="1" applyFill="1" applyAlignment="1" applyProtection="1">
      <alignment horizontal="right" vertical="center"/>
    </xf>
    <xf numFmtId="0" fontId="40" fillId="0" borderId="0" xfId="5" applyFont="1" applyFill="1" applyAlignment="1" applyProtection="1">
      <alignment horizontal="center" vertical="center"/>
    </xf>
    <xf numFmtId="0" fontId="86" fillId="0" borderId="0" xfId="5" applyFont="1" applyFill="1" applyAlignment="1" applyProtection="1">
      <alignment horizontal="right" vertical="center"/>
    </xf>
    <xf numFmtId="0" fontId="40" fillId="0" borderId="12" xfId="5" applyFont="1" applyFill="1" applyBorder="1" applyAlignment="1" applyProtection="1">
      <alignment horizontal="right" vertical="center"/>
    </xf>
    <xf numFmtId="0" fontId="86" fillId="0" borderId="78" xfId="5" applyFont="1" applyFill="1" applyBorder="1" applyAlignment="1" applyProtection="1">
      <alignment horizontal="right" vertical="center"/>
    </xf>
    <xf numFmtId="0" fontId="25" fillId="0" borderId="4" xfId="5" applyFont="1" applyFill="1" applyBorder="1" applyAlignment="1" applyProtection="1">
      <alignment horizontal="right" vertical="center"/>
      <protection locked="0"/>
    </xf>
    <xf numFmtId="0" fontId="86" fillId="0" borderId="12" xfId="5" applyFont="1" applyFill="1" applyBorder="1" applyAlignment="1" applyProtection="1">
      <alignment horizontal="right" vertical="center"/>
    </xf>
    <xf numFmtId="0" fontId="25" fillId="0" borderId="5" xfId="5" applyFont="1" applyBorder="1" applyAlignment="1" applyProtection="1">
      <alignment horizontal="left" vertical="center" wrapText="1"/>
    </xf>
    <xf numFmtId="0" fontId="25" fillId="3" borderId="10" xfId="5" applyFont="1" applyFill="1" applyBorder="1" applyAlignment="1" applyProtection="1">
      <alignment horizontal="left" vertical="center" wrapText="1"/>
    </xf>
    <xf numFmtId="0" fontId="25" fillId="0" borderId="4" xfId="3" applyFont="1" applyBorder="1" applyAlignment="1" applyProtection="1">
      <alignment horizontal="left" vertical="center" wrapText="1"/>
    </xf>
    <xf numFmtId="0" fontId="41" fillId="0" borderId="0" xfId="5" applyFont="1" applyFill="1" applyAlignment="1" applyProtection="1">
      <alignment horizontal="center" vertical="center" wrapText="1"/>
    </xf>
    <xf numFmtId="0" fontId="25" fillId="0" borderId="0" xfId="3" applyFont="1" applyFill="1" applyAlignment="1" applyProtection="1">
      <alignment horizontal="right" vertical="center"/>
    </xf>
    <xf numFmtId="0" fontId="25" fillId="0" borderId="0" xfId="3" applyFont="1" applyFill="1" applyAlignment="1" applyProtection="1">
      <alignment horizontal="center" vertical="center"/>
    </xf>
    <xf numFmtId="0" fontId="25" fillId="0" borderId="12" xfId="3" applyFont="1" applyFill="1" applyBorder="1" applyAlignment="1" applyProtection="1">
      <alignment horizontal="right" vertical="center"/>
    </xf>
    <xf numFmtId="0" fontId="28" fillId="0" borderId="12" xfId="3" applyFont="1" applyFill="1" applyBorder="1" applyAlignment="1" applyProtection="1">
      <alignment horizontal="right" vertical="center"/>
    </xf>
    <xf numFmtId="0" fontId="28" fillId="0" borderId="78" xfId="3" applyFont="1" applyFill="1" applyBorder="1" applyAlignment="1" applyProtection="1">
      <alignment horizontal="right" vertical="center"/>
    </xf>
    <xf numFmtId="0" fontId="28" fillId="0" borderId="68" xfId="3" applyFont="1" applyFill="1" applyBorder="1" applyAlignment="1" applyProtection="1">
      <alignment horizontal="right" vertical="center"/>
    </xf>
    <xf numFmtId="0" fontId="25" fillId="0" borderId="5" xfId="3" applyFont="1" applyBorder="1" applyAlignment="1" applyProtection="1">
      <alignment horizontal="left" vertical="center" wrapText="1"/>
    </xf>
    <xf numFmtId="0" fontId="25" fillId="0" borderId="6" xfId="3" applyFont="1" applyFill="1" applyBorder="1" applyAlignment="1" applyProtection="1">
      <alignment horizontal="right" vertical="center"/>
    </xf>
    <xf numFmtId="0" fontId="28" fillId="0" borderId="79" xfId="3" applyFont="1" applyFill="1" applyBorder="1" applyAlignment="1" applyProtection="1">
      <alignment horizontal="right" vertical="center"/>
    </xf>
    <xf numFmtId="0" fontId="40" fillId="0" borderId="6" xfId="5" applyFont="1" applyFill="1" applyBorder="1" applyAlignment="1" applyProtection="1">
      <alignment horizontal="right" vertical="center"/>
    </xf>
    <xf numFmtId="0" fontId="25" fillId="0" borderId="5" xfId="3" applyFont="1" applyBorder="1" applyAlignment="1" applyProtection="1">
      <alignment horizontal="left" vertical="center" wrapText="1" shrinkToFit="1"/>
    </xf>
    <xf numFmtId="0" fontId="28" fillId="0" borderId="0" xfId="3" applyFont="1" applyFill="1" applyAlignment="1" applyProtection="1">
      <alignment horizontal="right" vertical="center"/>
    </xf>
    <xf numFmtId="0" fontId="40" fillId="0" borderId="40" xfId="5" applyFont="1" applyFill="1" applyBorder="1" applyAlignment="1" applyProtection="1">
      <alignment horizontal="right" vertical="center"/>
    </xf>
    <xf numFmtId="0" fontId="25" fillId="0" borderId="0" xfId="3" applyFont="1" applyFill="1" applyAlignment="1" applyProtection="1">
      <alignment horizontal="center" vertical="center" wrapText="1"/>
    </xf>
    <xf numFmtId="0" fontId="40" fillId="0" borderId="72" xfId="5" applyFont="1" applyFill="1" applyBorder="1" applyAlignment="1" applyProtection="1">
      <alignment horizontal="right" vertical="center" wrapText="1"/>
      <protection locked="0"/>
    </xf>
    <xf numFmtId="0" fontId="57" fillId="0" borderId="5" xfId="3" applyFont="1" applyBorder="1" applyAlignment="1" applyProtection="1">
      <alignment horizontal="left" vertical="center" wrapText="1"/>
    </xf>
    <xf numFmtId="0" fontId="57" fillId="0" borderId="5" xfId="5" applyFont="1" applyBorder="1" applyAlignment="1" applyProtection="1">
      <alignment horizontal="left" vertical="center" wrapText="1"/>
    </xf>
    <xf numFmtId="0" fontId="25" fillId="0" borderId="72" xfId="3" applyFont="1" applyFill="1" applyBorder="1" applyAlignment="1" applyProtection="1">
      <alignment horizontal="right" vertical="center" wrapText="1"/>
      <protection locked="0"/>
    </xf>
    <xf numFmtId="0" fontId="32" fillId="0" borderId="0" xfId="5" applyFont="1" applyFill="1" applyAlignment="1">
      <alignment horizontal="center" vertical="center"/>
    </xf>
    <xf numFmtId="0" fontId="32" fillId="0" borderId="12" xfId="5" applyFont="1" applyFill="1" applyBorder="1" applyAlignment="1" applyProtection="1">
      <alignment horizontal="right" vertical="center"/>
    </xf>
    <xf numFmtId="0" fontId="36" fillId="0" borderId="78" xfId="5" applyFont="1" applyFill="1" applyBorder="1" applyAlignment="1" applyProtection="1">
      <alignment horizontal="right" vertical="center"/>
    </xf>
    <xf numFmtId="0" fontId="32" fillId="0" borderId="0" xfId="5" applyFont="1" applyFill="1" applyAlignment="1">
      <alignment vertical="center"/>
    </xf>
    <xf numFmtId="0" fontId="89" fillId="3" borderId="0" xfId="1" applyFont="1" applyFill="1">
      <alignment vertical="center"/>
    </xf>
    <xf numFmtId="0" fontId="85" fillId="3" borderId="0" xfId="1" applyFont="1" applyFill="1">
      <alignment vertical="center"/>
    </xf>
    <xf numFmtId="0" fontId="85" fillId="0" borderId="0" xfId="1" applyFont="1" applyFill="1">
      <alignment vertical="center"/>
    </xf>
    <xf numFmtId="0" fontId="85" fillId="0" borderId="0" xfId="3" applyFont="1" applyFill="1"/>
    <xf numFmtId="0" fontId="85" fillId="3" borderId="0" xfId="1" applyFont="1" applyFill="1" applyAlignment="1">
      <alignment horizontal="right" vertical="center"/>
    </xf>
    <xf numFmtId="0" fontId="90" fillId="0" borderId="0" xfId="0" applyFont="1" applyFill="1">
      <alignment vertical="center"/>
    </xf>
    <xf numFmtId="0" fontId="90" fillId="0" borderId="0" xfId="0" applyFont="1">
      <alignment vertical="center"/>
    </xf>
    <xf numFmtId="0" fontId="85" fillId="3" borderId="0" xfId="1" applyFont="1" applyFill="1" applyAlignment="1">
      <alignment horizontal="left" vertical="center"/>
    </xf>
    <xf numFmtId="0" fontId="91" fillId="0" borderId="0" xfId="1" applyFont="1" applyFill="1" applyAlignment="1">
      <alignment horizontal="left" vertical="center" wrapText="1"/>
    </xf>
    <xf numFmtId="0" fontId="95" fillId="3" borderId="0" xfId="1" applyFont="1" applyFill="1">
      <alignment vertical="center"/>
    </xf>
    <xf numFmtId="0" fontId="89" fillId="0" borderId="52" xfId="3" applyFont="1" applyFill="1" applyBorder="1"/>
    <xf numFmtId="0" fontId="85" fillId="0" borderId="53" xfId="1" applyFont="1" applyFill="1" applyBorder="1">
      <alignment vertical="center"/>
    </xf>
    <xf numFmtId="0" fontId="85" fillId="0" borderId="66" xfId="1" applyFont="1" applyFill="1" applyBorder="1">
      <alignment vertical="center"/>
    </xf>
    <xf numFmtId="0" fontId="85" fillId="0" borderId="53" xfId="3" applyFont="1" applyFill="1" applyBorder="1"/>
    <xf numFmtId="0" fontId="85" fillId="0" borderId="66" xfId="3" applyFont="1" applyFill="1" applyBorder="1"/>
    <xf numFmtId="0" fontId="85" fillId="3" borderId="0" xfId="1" applyFont="1" applyFill="1" applyAlignment="1">
      <alignment vertical="center"/>
    </xf>
    <xf numFmtId="0" fontId="85" fillId="0" borderId="69" xfId="3" applyFont="1" applyFill="1" applyBorder="1" applyAlignment="1">
      <alignment horizontal="center" vertical="center"/>
    </xf>
    <xf numFmtId="0" fontId="85" fillId="0" borderId="58" xfId="1" applyFont="1" applyFill="1" applyBorder="1" applyAlignment="1">
      <alignment horizontal="center" vertical="center"/>
    </xf>
    <xf numFmtId="0" fontId="85" fillId="0" borderId="70" xfId="3" applyFont="1" applyFill="1" applyBorder="1" applyAlignment="1">
      <alignment horizontal="center" vertical="center"/>
    </xf>
    <xf numFmtId="0" fontId="85" fillId="0" borderId="51" xfId="3" applyFont="1" applyFill="1" applyBorder="1" applyAlignment="1">
      <alignment horizontal="center" vertical="center"/>
    </xf>
    <xf numFmtId="0" fontId="85" fillId="0" borderId="0" xfId="3" applyFont="1" applyFill="1" applyAlignment="1">
      <alignment vertical="center"/>
    </xf>
    <xf numFmtId="0" fontId="85" fillId="0" borderId="47" xfId="3" applyFont="1" applyFill="1" applyBorder="1" applyAlignment="1">
      <alignment horizontal="center" vertical="center"/>
    </xf>
    <xf numFmtId="0" fontId="85" fillId="0" borderId="47" xfId="1" applyFont="1" applyFill="1" applyBorder="1" applyAlignment="1">
      <alignment horizontal="center" vertical="center"/>
    </xf>
    <xf numFmtId="0" fontId="85" fillId="0" borderId="0" xfId="1" applyFont="1" applyFill="1" applyAlignment="1">
      <alignment vertical="center"/>
    </xf>
    <xf numFmtId="0" fontId="90" fillId="0" borderId="0" xfId="0" applyFont="1" applyFill="1" applyAlignment="1">
      <alignment vertical="center"/>
    </xf>
    <xf numFmtId="0" fontId="90" fillId="0" borderId="0" xfId="0" applyFont="1" applyAlignment="1">
      <alignment vertical="center"/>
    </xf>
    <xf numFmtId="0" fontId="85" fillId="14" borderId="78" xfId="1" applyFont="1" applyFill="1" applyBorder="1" applyAlignment="1">
      <alignment horizontal="center" vertical="center"/>
    </xf>
    <xf numFmtId="0" fontId="85" fillId="0" borderId="28" xfId="1" applyFont="1" applyFill="1" applyBorder="1" applyAlignment="1">
      <alignment vertical="center"/>
    </xf>
    <xf numFmtId="0" fontId="85" fillId="0" borderId="29" xfId="1" applyFont="1" applyFill="1" applyBorder="1" applyAlignment="1">
      <alignment vertical="center"/>
    </xf>
    <xf numFmtId="0" fontId="85" fillId="0" borderId="30" xfId="3" applyFont="1" applyFill="1" applyBorder="1" applyAlignment="1">
      <alignment vertical="center"/>
    </xf>
    <xf numFmtId="0" fontId="96" fillId="0" borderId="32" xfId="1" applyFont="1" applyFill="1" applyBorder="1" applyAlignment="1">
      <alignment horizontal="center" vertical="center"/>
    </xf>
    <xf numFmtId="0" fontId="94" fillId="13" borderId="34" xfId="3" applyFont="1" applyFill="1" applyBorder="1" applyAlignment="1">
      <alignment wrapText="1"/>
    </xf>
    <xf numFmtId="2" fontId="85" fillId="0" borderId="35" xfId="1" applyNumberFormat="1" applyFont="1" applyFill="1" applyBorder="1">
      <alignment vertical="center"/>
    </xf>
    <xf numFmtId="2" fontId="94" fillId="0" borderId="36" xfId="1" applyNumberFormat="1" applyFont="1" applyFill="1" applyBorder="1">
      <alignment vertical="center"/>
    </xf>
    <xf numFmtId="0" fontId="96" fillId="0" borderId="68" xfId="1" applyFont="1" applyFill="1" applyBorder="1" applyAlignment="1">
      <alignment horizontal="center" vertical="center"/>
    </xf>
    <xf numFmtId="0" fontId="85" fillId="0" borderId="33" xfId="1" applyFont="1" applyFill="1" applyBorder="1" applyAlignment="1">
      <alignment vertical="center"/>
    </xf>
    <xf numFmtId="0" fontId="85" fillId="0" borderId="7" xfId="1" applyFont="1" applyFill="1" applyBorder="1" applyAlignment="1">
      <alignment vertical="center"/>
    </xf>
    <xf numFmtId="0" fontId="85" fillId="0" borderId="5" xfId="3" applyFont="1" applyFill="1" applyBorder="1" applyAlignment="1">
      <alignment vertical="center"/>
    </xf>
    <xf numFmtId="0" fontId="96" fillId="0" borderId="27" xfId="1" applyFont="1" applyFill="1" applyBorder="1" applyAlignment="1">
      <alignment horizontal="center" vertical="center"/>
    </xf>
    <xf numFmtId="0" fontId="94" fillId="13" borderId="43" xfId="3" applyFont="1" applyFill="1" applyBorder="1"/>
    <xf numFmtId="2" fontId="85" fillId="0" borderId="74" xfId="1" applyNumberFormat="1" applyFont="1" applyFill="1" applyBorder="1">
      <alignment vertical="center"/>
    </xf>
    <xf numFmtId="2" fontId="94" fillId="0" borderId="44" xfId="1" applyNumberFormat="1" applyFont="1" applyFill="1" applyBorder="1">
      <alignment vertical="center"/>
    </xf>
    <xf numFmtId="0" fontId="96" fillId="0" borderId="79" xfId="1" applyFont="1" applyFill="1" applyBorder="1" applyAlignment="1">
      <alignment horizontal="center" vertical="center"/>
    </xf>
    <xf numFmtId="0" fontId="85" fillId="0" borderId="37" xfId="3" applyFont="1" applyFill="1" applyBorder="1"/>
    <xf numFmtId="2" fontId="85" fillId="0" borderId="0" xfId="1" applyNumberFormat="1" applyFont="1" applyFill="1" applyBorder="1">
      <alignment vertical="center"/>
    </xf>
    <xf numFmtId="2" fontId="94" fillId="0" borderId="0" xfId="1" applyNumberFormat="1" applyFont="1" applyFill="1" applyBorder="1">
      <alignment vertical="center"/>
    </xf>
    <xf numFmtId="0" fontId="96" fillId="0" borderId="42" xfId="1" applyFont="1" applyFill="1" applyBorder="1" applyAlignment="1">
      <alignment horizontal="center" vertical="center"/>
    </xf>
    <xf numFmtId="0" fontId="90" fillId="0" borderId="0" xfId="0" applyFont="1" applyFill="1" applyAlignment="1">
      <alignment horizontal="right" vertical="center"/>
    </xf>
    <xf numFmtId="0" fontId="85" fillId="0" borderId="38" xfId="1" applyFont="1" applyFill="1" applyBorder="1" applyAlignment="1">
      <alignment vertical="center"/>
    </xf>
    <xf numFmtId="0" fontId="85" fillId="0" borderId="58" xfId="1" applyFont="1" applyFill="1" applyBorder="1" applyAlignment="1">
      <alignment vertical="center"/>
    </xf>
    <xf numFmtId="0" fontId="85" fillId="0" borderId="69" xfId="3" applyFont="1" applyFill="1" applyBorder="1" applyAlignment="1">
      <alignment vertical="center"/>
    </xf>
    <xf numFmtId="0" fontId="96" fillId="0" borderId="39" xfId="1" applyFont="1" applyFill="1" applyBorder="1" applyAlignment="1">
      <alignment horizontal="center" vertical="center"/>
    </xf>
    <xf numFmtId="0" fontId="85" fillId="0" borderId="57" xfId="3" applyFont="1" applyFill="1" applyBorder="1"/>
    <xf numFmtId="2" fontId="85" fillId="0" borderId="45" xfId="1" applyNumberFormat="1" applyFont="1" applyFill="1" applyBorder="1">
      <alignment vertical="center"/>
    </xf>
    <xf numFmtId="2" fontId="94" fillId="0" borderId="45" xfId="1" applyNumberFormat="1" applyFont="1" applyFill="1" applyBorder="1">
      <alignment vertical="center"/>
    </xf>
    <xf numFmtId="0" fontId="96" fillId="0" borderId="46" xfId="1" applyFont="1" applyFill="1" applyBorder="1" applyAlignment="1">
      <alignment horizontal="center" vertical="center"/>
    </xf>
    <xf numFmtId="0" fontId="85" fillId="0" borderId="52" xfId="3" applyFont="1" applyFill="1" applyBorder="1"/>
    <xf numFmtId="2" fontId="85" fillId="0" borderId="53" xfId="1" applyNumberFormat="1" applyFont="1" applyFill="1" applyBorder="1">
      <alignment vertical="center"/>
    </xf>
    <xf numFmtId="2" fontId="94" fillId="0" borderId="53" xfId="1" applyNumberFormat="1" applyFont="1" applyFill="1" applyBorder="1">
      <alignment vertical="center"/>
    </xf>
    <xf numFmtId="0" fontId="96" fillId="0" borderId="66" xfId="1" applyFont="1" applyFill="1" applyBorder="1" applyAlignment="1">
      <alignment horizontal="center" vertical="center"/>
    </xf>
    <xf numFmtId="0" fontId="94" fillId="13" borderId="34" xfId="3" applyFont="1" applyFill="1" applyBorder="1"/>
    <xf numFmtId="0" fontId="94" fillId="13" borderId="26" xfId="3" applyFont="1" applyFill="1" applyBorder="1"/>
    <xf numFmtId="2" fontId="85" fillId="0" borderId="4" xfId="1" applyNumberFormat="1" applyFont="1" applyFill="1" applyBorder="1">
      <alignment vertical="center"/>
    </xf>
    <xf numFmtId="2" fontId="94" fillId="0" borderId="56" xfId="1" applyNumberFormat="1" applyFont="1" applyFill="1" applyBorder="1">
      <alignment vertical="center"/>
    </xf>
    <xf numFmtId="0" fontId="96" fillId="0" borderId="82" xfId="1" applyFont="1" applyFill="1" applyBorder="1" applyAlignment="1">
      <alignment horizontal="center" vertical="center"/>
    </xf>
    <xf numFmtId="0" fontId="94" fillId="13" borderId="26" xfId="3" applyFont="1" applyFill="1" applyBorder="1" applyAlignment="1">
      <alignment shrinkToFit="1"/>
    </xf>
    <xf numFmtId="0" fontId="96" fillId="0" borderId="83" xfId="1" applyFont="1" applyFill="1" applyBorder="1" applyAlignment="1">
      <alignment horizontal="center" vertical="center"/>
    </xf>
    <xf numFmtId="0" fontId="85" fillId="0" borderId="84" xfId="3" applyFont="1" applyFill="1" applyBorder="1"/>
    <xf numFmtId="2" fontId="85" fillId="0" borderId="12" xfId="1" applyNumberFormat="1" applyFont="1" applyFill="1" applyBorder="1">
      <alignment vertical="center"/>
    </xf>
    <xf numFmtId="2" fontId="94" fillId="0" borderId="12" xfId="1" applyNumberFormat="1" applyFont="1" applyFill="1" applyBorder="1">
      <alignment vertical="center"/>
    </xf>
    <xf numFmtId="0" fontId="96" fillId="0" borderId="85" xfId="1" applyFont="1" applyFill="1" applyBorder="1" applyAlignment="1">
      <alignment horizontal="center" vertical="center"/>
    </xf>
    <xf numFmtId="0" fontId="85" fillId="0" borderId="24" xfId="1" applyFont="1" applyFill="1" applyBorder="1" applyAlignment="1">
      <alignment vertical="center"/>
    </xf>
    <xf numFmtId="0" fontId="85" fillId="0" borderId="25" xfId="1" applyFont="1" applyFill="1" applyBorder="1" applyAlignment="1">
      <alignment vertical="center"/>
    </xf>
    <xf numFmtId="0" fontId="85" fillId="0" borderId="23" xfId="3" applyFont="1" applyFill="1" applyBorder="1" applyAlignment="1">
      <alignment vertical="center"/>
    </xf>
    <xf numFmtId="0" fontId="96" fillId="0" borderId="24" xfId="1" applyFont="1" applyFill="1" applyBorder="1" applyAlignment="1">
      <alignment horizontal="center" vertical="center"/>
    </xf>
    <xf numFmtId="40" fontId="96" fillId="0" borderId="22" xfId="3" applyNumberFormat="1" applyFont="1" applyFill="1" applyBorder="1" applyAlignment="1">
      <alignment vertical="center"/>
    </xf>
    <xf numFmtId="40" fontId="96" fillId="0" borderId="87" xfId="3" applyNumberFormat="1" applyFont="1" applyFill="1" applyBorder="1" applyAlignment="1">
      <alignment horizontal="center" vertical="center"/>
    </xf>
    <xf numFmtId="0" fontId="85" fillId="0" borderId="78" xfId="3" applyFont="1" applyFill="1" applyBorder="1" applyAlignment="1">
      <alignment horizontal="center" vertical="center"/>
    </xf>
    <xf numFmtId="0" fontId="94" fillId="13" borderId="88" xfId="3" applyFont="1" applyFill="1" applyBorder="1"/>
    <xf numFmtId="2" fontId="85" fillId="0" borderId="86" xfId="1" applyNumberFormat="1" applyFont="1" applyFill="1" applyBorder="1">
      <alignment vertical="center"/>
    </xf>
    <xf numFmtId="2" fontId="94" fillId="0" borderId="71" xfId="1" applyNumberFormat="1" applyFont="1" applyFill="1" applyBorder="1">
      <alignment vertical="center"/>
    </xf>
    <xf numFmtId="0" fontId="96" fillId="0" borderId="87" xfId="1" applyFont="1" applyFill="1" applyBorder="1" applyAlignment="1">
      <alignment horizontal="center" vertical="center"/>
    </xf>
    <xf numFmtId="0" fontId="85" fillId="0" borderId="0" xfId="1" applyFont="1" applyFill="1" applyBorder="1" applyAlignment="1">
      <alignment horizontal="center" vertical="center"/>
    </xf>
    <xf numFmtId="0" fontId="94" fillId="0" borderId="0" xfId="1" applyFont="1" applyFill="1" applyBorder="1" applyAlignment="1">
      <alignment horizontal="left" vertical="center"/>
    </xf>
    <xf numFmtId="0" fontId="85" fillId="0" borderId="0" xfId="1" applyFont="1" applyFill="1" applyBorder="1" applyAlignment="1">
      <alignment vertical="center"/>
    </xf>
    <xf numFmtId="0" fontId="85" fillId="0" borderId="0" xfId="3" applyFont="1" applyFill="1" applyBorder="1" applyAlignment="1">
      <alignment vertical="center"/>
    </xf>
    <xf numFmtId="40" fontId="96" fillId="0" borderId="0" xfId="9" applyNumberFormat="1" applyFont="1" applyFill="1" applyBorder="1" applyAlignment="1">
      <alignment vertical="center"/>
    </xf>
    <xf numFmtId="0" fontId="96" fillId="0" borderId="0" xfId="1" applyFont="1" applyFill="1" applyBorder="1" applyAlignment="1">
      <alignment horizontal="center" vertical="center"/>
    </xf>
    <xf numFmtId="40" fontId="96" fillId="0" borderId="0" xfId="3" applyNumberFormat="1" applyFont="1" applyFill="1" applyBorder="1" applyAlignment="1">
      <alignment vertical="center"/>
    </xf>
    <xf numFmtId="40" fontId="96" fillId="0" borderId="0" xfId="3" applyNumberFormat="1" applyFont="1" applyFill="1" applyBorder="1" applyAlignment="1">
      <alignment horizontal="center" vertical="center"/>
    </xf>
    <xf numFmtId="2" fontId="96" fillId="0" borderId="0" xfId="3" applyNumberFormat="1" applyFont="1" applyFill="1" applyBorder="1" applyAlignment="1">
      <alignment horizontal="right" vertical="center"/>
    </xf>
    <xf numFmtId="0" fontId="96" fillId="0" borderId="0" xfId="3" applyFont="1" applyFill="1" applyBorder="1" applyAlignment="1">
      <alignment horizontal="center" vertical="center"/>
    </xf>
    <xf numFmtId="0" fontId="85" fillId="0" borderId="0" xfId="3" applyFont="1" applyFill="1" applyBorder="1" applyAlignment="1">
      <alignment horizontal="center" vertical="center"/>
    </xf>
    <xf numFmtId="0" fontId="94" fillId="0" borderId="0" xfId="3" applyFont="1" applyFill="1" applyBorder="1"/>
    <xf numFmtId="0" fontId="85" fillId="3" borderId="0" xfId="1" applyFont="1" applyFill="1" applyBorder="1" applyAlignment="1">
      <alignment horizontal="center" vertical="center"/>
    </xf>
    <xf numFmtId="0" fontId="85" fillId="0" borderId="0" xfId="1" applyFont="1" applyFill="1" applyBorder="1" applyAlignment="1">
      <alignment horizontal="left" vertical="center"/>
    </xf>
    <xf numFmtId="0" fontId="85" fillId="3" borderId="0" xfId="1" applyFont="1" applyFill="1" applyBorder="1" applyAlignment="1">
      <alignment horizontal="left" vertical="center"/>
    </xf>
    <xf numFmtId="0" fontId="85" fillId="0" borderId="0" xfId="1" applyFont="1" applyFill="1" applyBorder="1">
      <alignment vertical="center"/>
    </xf>
    <xf numFmtId="40" fontId="96" fillId="0" borderId="0" xfId="9" applyNumberFormat="1" applyFont="1" applyFill="1" applyBorder="1" applyAlignment="1"/>
    <xf numFmtId="40" fontId="96" fillId="0" borderId="0" xfId="3" applyNumberFormat="1" applyFont="1" applyFill="1" applyBorder="1" applyAlignment="1">
      <alignment horizontal="center"/>
    </xf>
    <xf numFmtId="0" fontId="85" fillId="0" borderId="0" xfId="1" applyFont="1" applyFill="1" applyBorder="1" applyAlignment="1">
      <alignment horizontal="right" vertical="center"/>
    </xf>
    <xf numFmtId="0" fontId="95" fillId="3" borderId="89" xfId="1" applyFont="1" applyFill="1" applyBorder="1" applyAlignment="1">
      <alignment horizontal="right" vertical="center"/>
    </xf>
    <xf numFmtId="0" fontId="85" fillId="3" borderId="90" xfId="1" applyFont="1" applyFill="1" applyBorder="1" applyAlignment="1">
      <alignment vertical="center"/>
    </xf>
    <xf numFmtId="0" fontId="96" fillId="3" borderId="90" xfId="1" applyFont="1" applyFill="1" applyBorder="1" applyAlignment="1">
      <alignment vertical="center"/>
    </xf>
    <xf numFmtId="0" fontId="90" fillId="0" borderId="90" xfId="0" applyFont="1" applyBorder="1" applyAlignment="1">
      <alignment vertical="center"/>
    </xf>
    <xf numFmtId="0" fontId="95" fillId="0" borderId="90" xfId="1" applyFont="1" applyFill="1" applyBorder="1" applyAlignment="1">
      <alignment vertical="center"/>
    </xf>
    <xf numFmtId="0" fontId="95" fillId="0" borderId="90" xfId="3" applyFont="1" applyFill="1" applyBorder="1" applyAlignment="1">
      <alignment vertical="center"/>
    </xf>
    <xf numFmtId="0" fontId="85" fillId="0" borderId="90" xfId="3" applyFont="1" applyFill="1" applyBorder="1"/>
    <xf numFmtId="0" fontId="85" fillId="0" borderId="91" xfId="3" applyFont="1" applyFill="1" applyBorder="1"/>
    <xf numFmtId="0" fontId="97" fillId="0" borderId="0" xfId="0" applyFont="1">
      <alignment vertical="center"/>
    </xf>
    <xf numFmtId="0" fontId="85" fillId="3" borderId="92" xfId="1" applyFont="1" applyFill="1" applyBorder="1" applyAlignment="1">
      <alignment vertical="center"/>
    </xf>
    <xf numFmtId="0" fontId="85" fillId="3" borderId="0" xfId="1" applyFont="1" applyFill="1" applyBorder="1" applyAlignment="1">
      <alignment vertical="center"/>
    </xf>
    <xf numFmtId="0" fontId="96" fillId="3" borderId="0" xfId="1" applyFont="1" applyFill="1" applyBorder="1" applyAlignment="1">
      <alignment vertical="center"/>
    </xf>
    <xf numFmtId="0" fontId="90" fillId="0" borderId="0" xfId="0" applyFont="1" applyBorder="1" applyAlignment="1">
      <alignment vertical="center"/>
    </xf>
    <xf numFmtId="0" fontId="95" fillId="0" borderId="0" xfId="1" applyFont="1" applyFill="1" applyBorder="1" applyAlignment="1">
      <alignment vertical="center"/>
    </xf>
    <xf numFmtId="0" fontId="95" fillId="0" borderId="0" xfId="3" applyFont="1" applyFill="1" applyBorder="1" applyAlignment="1">
      <alignment vertical="center"/>
    </xf>
    <xf numFmtId="0" fontId="85" fillId="0" borderId="0" xfId="3" applyFont="1" applyFill="1" applyBorder="1"/>
    <xf numFmtId="0" fontId="85" fillId="0" borderId="93" xfId="3" applyFont="1" applyFill="1" applyBorder="1"/>
    <xf numFmtId="0" fontId="85" fillId="3" borderId="94" xfId="1" applyFont="1" applyFill="1" applyBorder="1" applyAlignment="1">
      <alignment vertical="center"/>
    </xf>
    <xf numFmtId="0" fontId="85" fillId="3" borderId="95" xfId="1" applyFont="1" applyFill="1" applyBorder="1" applyAlignment="1">
      <alignment vertical="center"/>
    </xf>
    <xf numFmtId="0" fontId="96" fillId="3" borderId="95" xfId="1" applyFont="1" applyFill="1" applyBorder="1" applyAlignment="1">
      <alignment vertical="center"/>
    </xf>
    <xf numFmtId="0" fontId="90" fillId="0" borderId="95" xfId="0" applyFont="1" applyBorder="1" applyAlignment="1">
      <alignment vertical="center"/>
    </xf>
    <xf numFmtId="0" fontId="95" fillId="0" borderId="95" xfId="1" applyFont="1" applyFill="1" applyBorder="1" applyAlignment="1">
      <alignment vertical="center"/>
    </xf>
    <xf numFmtId="0" fontId="95" fillId="0" borderId="95" xfId="3" applyFont="1" applyFill="1" applyBorder="1" applyAlignment="1">
      <alignment vertical="center"/>
    </xf>
    <xf numFmtId="0" fontId="85" fillId="0" borderId="95" xfId="3" applyFont="1" applyFill="1" applyBorder="1"/>
    <xf numFmtId="0" fontId="85" fillId="0" borderId="96" xfId="3" applyFont="1" applyFill="1" applyBorder="1"/>
    <xf numFmtId="0" fontId="85" fillId="3" borderId="89" xfId="1" applyFont="1" applyFill="1" applyBorder="1">
      <alignment vertical="center"/>
    </xf>
    <xf numFmtId="0" fontId="85" fillId="3" borderId="90" xfId="1" applyFont="1" applyFill="1" applyBorder="1">
      <alignment vertical="center"/>
    </xf>
    <xf numFmtId="0" fontId="94" fillId="13" borderId="90" xfId="1" applyFont="1" applyFill="1" applyBorder="1" applyAlignment="1">
      <alignment horizontal="left" vertical="center"/>
    </xf>
    <xf numFmtId="0" fontId="85" fillId="13" borderId="90" xfId="1" applyFont="1" applyFill="1" applyBorder="1" applyAlignment="1">
      <alignment horizontal="left" vertical="center"/>
    </xf>
    <xf numFmtId="0" fontId="85" fillId="3" borderId="91" xfId="1" applyFont="1" applyFill="1" applyBorder="1">
      <alignment vertical="center"/>
    </xf>
    <xf numFmtId="0" fontId="85" fillId="3" borderId="94" xfId="1" applyFont="1" applyFill="1" applyBorder="1">
      <alignment vertical="center"/>
    </xf>
    <xf numFmtId="0" fontId="85" fillId="3" borderId="95" xfId="1" applyFont="1" applyFill="1" applyBorder="1">
      <alignment vertical="center"/>
    </xf>
    <xf numFmtId="0" fontId="94" fillId="15" borderId="95" xfId="1" applyFont="1" applyFill="1" applyBorder="1" applyAlignment="1">
      <alignment horizontal="left" vertical="center"/>
    </xf>
    <xf numFmtId="0" fontId="85" fillId="15" borderId="95" xfId="1" applyFont="1" applyFill="1" applyBorder="1" applyAlignment="1">
      <alignment horizontal="left" vertical="center"/>
    </xf>
    <xf numFmtId="0" fontId="85" fillId="3" borderId="96" xfId="1" applyFont="1" applyFill="1" applyBorder="1">
      <alignment vertical="center"/>
    </xf>
    <xf numFmtId="40" fontId="0" fillId="0" borderId="0" xfId="0" applyNumberFormat="1">
      <alignment vertical="center"/>
    </xf>
    <xf numFmtId="0" fontId="86" fillId="16" borderId="0" xfId="5" applyFont="1" applyFill="1" applyAlignment="1" applyProtection="1">
      <alignment horizontal="right" vertical="center"/>
    </xf>
    <xf numFmtId="0" fontId="85" fillId="0" borderId="0" xfId="3" applyFont="1" applyFill="1" applyAlignment="1">
      <alignment horizontal="right" vertical="center"/>
    </xf>
    <xf numFmtId="0" fontId="90" fillId="16" borderId="0" xfId="0" applyFont="1" applyFill="1">
      <alignment vertical="center"/>
    </xf>
    <xf numFmtId="0" fontId="99" fillId="0" borderId="0" xfId="0" applyFont="1" applyAlignment="1">
      <alignment vertical="center"/>
    </xf>
    <xf numFmtId="0" fontId="100" fillId="0" borderId="0" xfId="0" applyFont="1">
      <alignment vertical="center"/>
    </xf>
    <xf numFmtId="2" fontId="96" fillId="3" borderId="31" xfId="1" applyNumberFormat="1" applyFont="1" applyFill="1" applyBorder="1" applyAlignment="1">
      <alignment horizontal="right" vertical="center"/>
    </xf>
    <xf numFmtId="2" fontId="96" fillId="3" borderId="0" xfId="1" applyNumberFormat="1" applyFont="1" applyFill="1" applyAlignment="1">
      <alignment horizontal="right" vertical="center"/>
    </xf>
    <xf numFmtId="2" fontId="96" fillId="3" borderId="6" xfId="1" applyNumberFormat="1" applyFont="1" applyFill="1" applyBorder="1" applyAlignment="1">
      <alignment horizontal="right" vertical="center"/>
    </xf>
    <xf numFmtId="2" fontId="96" fillId="3" borderId="70" xfId="1" applyNumberFormat="1" applyFont="1" applyFill="1" applyBorder="1" applyAlignment="1">
      <alignment horizontal="right" vertical="center"/>
    </xf>
    <xf numFmtId="2" fontId="96" fillId="3" borderId="24" xfId="1" applyNumberFormat="1" applyFont="1" applyFill="1" applyBorder="1" applyAlignment="1">
      <alignment horizontal="right" vertical="center"/>
    </xf>
    <xf numFmtId="0" fontId="99" fillId="0" borderId="12" xfId="0" applyFont="1" applyBorder="1" applyAlignment="1">
      <alignment vertical="center"/>
    </xf>
    <xf numFmtId="0" fontId="79" fillId="0" borderId="0" xfId="0" applyFont="1" applyAlignment="1">
      <alignment vertical="center" wrapText="1"/>
    </xf>
    <xf numFmtId="0" fontId="79" fillId="0" borderId="4" xfId="0" applyFont="1" applyBorder="1" applyAlignment="1">
      <alignment vertical="center" wrapText="1"/>
    </xf>
    <xf numFmtId="0" fontId="79" fillId="0" borderId="10" xfId="0" applyFont="1" applyBorder="1" applyAlignment="1">
      <alignment vertical="center" wrapText="1"/>
    </xf>
    <xf numFmtId="0" fontId="79" fillId="0" borderId="97" xfId="0" applyFont="1" applyBorder="1" applyAlignment="1">
      <alignment horizontal="center" vertical="center" wrapText="1"/>
    </xf>
    <xf numFmtId="0" fontId="77" fillId="0" borderId="53" xfId="8" applyFont="1" applyBorder="1" applyAlignment="1">
      <alignment horizontal="center" vertical="center"/>
    </xf>
    <xf numFmtId="0" fontId="0" fillId="0" borderId="0" xfId="0" applyAlignment="1">
      <alignment vertical="center"/>
    </xf>
    <xf numFmtId="0" fontId="15" fillId="3" borderId="0" xfId="0" applyFont="1" applyFill="1">
      <alignment vertical="center"/>
    </xf>
    <xf numFmtId="0" fontId="15" fillId="4" borderId="36" xfId="6" applyFont="1" applyFill="1" applyBorder="1" applyAlignment="1" applyProtection="1">
      <alignment horizontal="center" vertical="center" wrapText="1"/>
      <protection locked="0"/>
    </xf>
    <xf numFmtId="0" fontId="15" fillId="4" borderId="56" xfId="6" applyFont="1" applyFill="1" applyBorder="1" applyAlignment="1" applyProtection="1">
      <alignment horizontal="left" vertical="center" wrapText="1"/>
      <protection locked="0"/>
    </xf>
    <xf numFmtId="0" fontId="15" fillId="0" borderId="52" xfId="8" applyFont="1" applyBorder="1">
      <alignment vertical="center"/>
    </xf>
    <xf numFmtId="0" fontId="15" fillId="0" borderId="53" xfId="8" applyFont="1" applyBorder="1">
      <alignment vertical="center"/>
    </xf>
    <xf numFmtId="0" fontId="53" fillId="0" borderId="53" xfId="0" applyFont="1" applyBorder="1" applyAlignment="1">
      <alignment vertical="center"/>
    </xf>
    <xf numFmtId="0" fontId="15" fillId="0" borderId="37" xfId="8" applyFont="1" applyBorder="1">
      <alignment vertical="center"/>
    </xf>
    <xf numFmtId="0" fontId="15" fillId="0" borderId="0" xfId="8" applyFont="1" applyBorder="1">
      <alignment vertical="center"/>
    </xf>
    <xf numFmtId="0" fontId="53" fillId="0" borderId="0" xfId="0" applyFont="1" applyBorder="1" applyAlignment="1">
      <alignment vertical="center"/>
    </xf>
    <xf numFmtId="0" fontId="15" fillId="0" borderId="42" xfId="8" applyFont="1" applyBorder="1">
      <alignment vertical="center"/>
    </xf>
    <xf numFmtId="0" fontId="15" fillId="0" borderId="0" xfId="8" applyFont="1" applyBorder="1" applyAlignment="1">
      <alignment horizontal="center" vertical="center"/>
    </xf>
    <xf numFmtId="0" fontId="24" fillId="5" borderId="4" xfId="1" applyFont="1" applyFill="1" applyBorder="1" applyAlignment="1">
      <alignment horizontal="center" vertical="center" wrapText="1"/>
    </xf>
    <xf numFmtId="0" fontId="15" fillId="0" borderId="35" xfId="3" applyFont="1" applyBorder="1" applyAlignment="1">
      <alignment horizontal="center" vertical="center"/>
    </xf>
    <xf numFmtId="0" fontId="15" fillId="0" borderId="36" xfId="1" applyFont="1" applyBorder="1" applyAlignment="1">
      <alignment horizontal="center" vertical="center"/>
    </xf>
    <xf numFmtId="0" fontId="15" fillId="0" borderId="22" xfId="1" applyFont="1" applyBorder="1" applyAlignment="1">
      <alignment horizontal="center" vertical="center" wrapText="1"/>
    </xf>
    <xf numFmtId="0" fontId="15" fillId="0" borderId="71" xfId="1" applyFont="1" applyBorder="1" applyAlignment="1">
      <alignment horizontal="center" vertical="center" shrinkToFit="1"/>
    </xf>
    <xf numFmtId="0" fontId="24" fillId="5" borderId="15" xfId="1" applyFont="1" applyFill="1" applyBorder="1" applyAlignment="1" applyProtection="1">
      <alignment horizontal="center" vertical="center" wrapText="1"/>
      <protection locked="0"/>
    </xf>
    <xf numFmtId="0" fontId="24" fillId="7" borderId="5" xfId="0" applyFont="1" applyFill="1" applyBorder="1" applyAlignment="1" applyProtection="1">
      <alignment horizontal="left" vertical="center" wrapText="1"/>
      <protection locked="0"/>
    </xf>
    <xf numFmtId="0" fontId="24" fillId="7" borderId="7" xfId="0" applyFont="1" applyFill="1" applyBorder="1" applyAlignment="1" applyProtection="1">
      <alignment horizontal="left" vertical="center" wrapText="1"/>
      <protection locked="0"/>
    </xf>
    <xf numFmtId="178" fontId="24" fillId="7" borderId="56" xfId="0" applyNumberFormat="1" applyFont="1" applyFill="1" applyBorder="1" applyAlignment="1">
      <alignment horizontal="right" vertical="center" wrapText="1"/>
    </xf>
    <xf numFmtId="178" fontId="24" fillId="7" borderId="75" xfId="0" applyNumberFormat="1" applyFont="1" applyFill="1" applyBorder="1" applyAlignment="1">
      <alignment horizontal="right" vertical="center" wrapText="1"/>
    </xf>
    <xf numFmtId="178" fontId="24" fillId="7" borderId="44" xfId="0" applyNumberFormat="1" applyFont="1" applyFill="1" applyBorder="1" applyAlignment="1">
      <alignment horizontal="right" vertical="center" wrapText="1"/>
    </xf>
    <xf numFmtId="177" fontId="24" fillId="5" borderId="56" xfId="0" applyNumberFormat="1" applyFont="1" applyFill="1" applyBorder="1" applyAlignment="1">
      <alignment horizontal="right" vertical="center" wrapText="1"/>
    </xf>
    <xf numFmtId="177" fontId="24" fillId="5" borderId="44" xfId="0" applyNumberFormat="1" applyFont="1" applyFill="1" applyBorder="1" applyAlignment="1">
      <alignment horizontal="right" vertical="center" wrapText="1"/>
    </xf>
    <xf numFmtId="0" fontId="24" fillId="5" borderId="18" xfId="1" applyFont="1" applyFill="1" applyBorder="1" applyAlignment="1" applyProtection="1">
      <alignment horizontal="center" vertical="center" wrapText="1"/>
      <protection locked="0"/>
    </xf>
    <xf numFmtId="0" fontId="24" fillId="7" borderId="26" xfId="1" applyFont="1" applyFill="1" applyBorder="1" applyAlignment="1">
      <alignment horizontal="center" vertical="center" shrinkToFit="1"/>
    </xf>
    <xf numFmtId="176" fontId="24" fillId="0" borderId="37" xfId="1" applyNumberFormat="1" applyFont="1" applyBorder="1" applyAlignment="1">
      <alignment vertical="center" shrinkToFit="1"/>
    </xf>
    <xf numFmtId="176" fontId="24" fillId="0" borderId="57" xfId="1" applyNumberFormat="1" applyFont="1" applyBorder="1" applyAlignment="1">
      <alignment vertical="center" shrinkToFit="1"/>
    </xf>
    <xf numFmtId="0" fontId="15" fillId="0" borderId="56" xfId="8" applyFont="1" applyBorder="1" applyAlignment="1">
      <alignment horizontal="center" vertical="center" shrinkToFit="1"/>
    </xf>
    <xf numFmtId="0" fontId="15" fillId="0" borderId="44" xfId="8" applyFont="1" applyBorder="1" applyAlignment="1">
      <alignment horizontal="center" vertical="center" shrinkToFit="1"/>
    </xf>
    <xf numFmtId="38" fontId="24" fillId="7" borderId="56" xfId="9" applyFont="1" applyFill="1" applyBorder="1" applyAlignment="1" applyProtection="1">
      <alignment horizontal="right" vertical="center" wrapText="1"/>
      <protection locked="0"/>
    </xf>
    <xf numFmtId="38" fontId="24" fillId="7" borderId="56" xfId="9" applyFont="1" applyFill="1" applyBorder="1" applyAlignment="1">
      <alignment horizontal="right" vertical="center" wrapText="1"/>
    </xf>
    <xf numFmtId="38" fontId="24" fillId="7" borderId="75" xfId="9" applyFont="1" applyFill="1" applyBorder="1" applyAlignment="1" applyProtection="1">
      <alignment horizontal="right" vertical="center" wrapText="1"/>
      <protection locked="0"/>
    </xf>
    <xf numFmtId="38" fontId="24" fillId="7" borderId="44" xfId="9" applyFont="1" applyFill="1" applyBorder="1" applyAlignment="1" applyProtection="1">
      <alignment horizontal="right" vertical="center" wrapText="1"/>
      <protection locked="0"/>
    </xf>
    <xf numFmtId="0" fontId="0" fillId="0" borderId="0" xfId="0" applyAlignment="1">
      <alignment vertical="center"/>
    </xf>
    <xf numFmtId="176" fontId="24" fillId="4" borderId="33" xfId="1" applyNumberFormat="1" applyFont="1" applyFill="1" applyBorder="1" applyAlignment="1" applyProtection="1">
      <alignment horizontal="center" vertical="center" shrinkToFit="1"/>
      <protection locked="0"/>
    </xf>
    <xf numFmtId="176" fontId="24" fillId="4" borderId="7" xfId="1" applyNumberFormat="1" applyFont="1" applyFill="1" applyBorder="1" applyAlignment="1" applyProtection="1">
      <alignment horizontal="center" vertical="center" shrinkToFit="1"/>
      <protection locked="0"/>
    </xf>
    <xf numFmtId="0" fontId="24" fillId="4" borderId="5" xfId="1" applyFont="1" applyFill="1" applyBorder="1" applyAlignment="1" applyProtection="1">
      <alignment horizontal="left" vertical="center" wrapText="1"/>
      <protection locked="0"/>
    </xf>
    <xf numFmtId="0" fontId="24" fillId="4" borderId="6" xfId="1" applyFont="1" applyFill="1" applyBorder="1" applyAlignment="1" applyProtection="1">
      <alignment horizontal="left" vertical="center" wrapText="1"/>
      <protection locked="0"/>
    </xf>
    <xf numFmtId="0" fontId="24" fillId="4" borderId="7" xfId="1" applyFont="1" applyFill="1" applyBorder="1" applyAlignment="1" applyProtection="1">
      <alignment horizontal="left" vertical="center" wrapText="1"/>
      <protection locked="0"/>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13" fillId="3" borderId="8" xfId="1" applyFont="1" applyFill="1" applyBorder="1" applyAlignment="1">
      <alignment horizontal="center" vertical="center"/>
    </xf>
    <xf numFmtId="0" fontId="13" fillId="3" borderId="9" xfId="1" applyFont="1" applyFill="1" applyBorder="1" applyAlignment="1">
      <alignment horizontal="center" vertical="center"/>
    </xf>
    <xf numFmtId="0" fontId="16" fillId="3" borderId="11" xfId="1" applyFont="1" applyFill="1" applyBorder="1" applyAlignment="1">
      <alignment horizontal="center" vertical="center" wrapText="1"/>
    </xf>
    <xf numFmtId="0" fontId="16" fillId="3" borderId="12" xfId="1" applyFont="1" applyFill="1" applyBorder="1" applyAlignment="1">
      <alignment horizontal="center" vertical="center"/>
    </xf>
    <xf numFmtId="0" fontId="13" fillId="3" borderId="12"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16" fillId="3" borderId="12" xfId="1" applyFont="1" applyFill="1" applyBorder="1" applyAlignment="1">
      <alignment horizontal="center" vertical="center" wrapText="1"/>
    </xf>
    <xf numFmtId="176" fontId="24" fillId="4" borderId="63" xfId="1" applyNumberFormat="1" applyFont="1" applyFill="1" applyBorder="1" applyAlignment="1" applyProtection="1">
      <alignment horizontal="center" vertical="center" shrinkToFit="1"/>
      <protection locked="0"/>
    </xf>
    <xf numFmtId="176" fontId="24" fillId="4" borderId="64" xfId="1" applyNumberFormat="1" applyFont="1" applyFill="1" applyBorder="1" applyAlignment="1" applyProtection="1">
      <alignment horizontal="center" vertical="center" shrinkToFit="1"/>
      <protection locked="0"/>
    </xf>
    <xf numFmtId="0" fontId="24" fillId="5" borderId="16" xfId="1" applyFont="1" applyFill="1" applyBorder="1" applyAlignment="1" applyProtection="1">
      <alignment horizontal="center" vertical="center" wrapText="1"/>
      <protection locked="0"/>
    </xf>
    <xf numFmtId="0" fontId="24" fillId="5" borderId="17" xfId="1" applyFont="1" applyFill="1" applyBorder="1" applyAlignment="1" applyProtection="1">
      <alignment horizontal="center" vertical="center" wrapText="1"/>
      <protection locked="0"/>
    </xf>
    <xf numFmtId="0" fontId="24" fillId="5" borderId="14" xfId="1" applyFont="1" applyFill="1" applyBorder="1" applyAlignment="1" applyProtection="1">
      <alignment horizontal="center" vertical="center" wrapText="1"/>
      <protection locked="0"/>
    </xf>
    <xf numFmtId="0" fontId="24" fillId="5" borderId="17" xfId="1" applyFont="1" applyFill="1" applyBorder="1" applyAlignment="1" applyProtection="1">
      <alignment horizontal="center" vertical="center"/>
      <protection locked="0"/>
    </xf>
    <xf numFmtId="0" fontId="24" fillId="7" borderId="5" xfId="0" applyFont="1" applyFill="1" applyBorder="1" applyAlignment="1" applyProtection="1">
      <alignment horizontal="left" vertical="center" wrapText="1"/>
      <protection locked="0"/>
    </xf>
    <xf numFmtId="0" fontId="24" fillId="7" borderId="7" xfId="0" applyFont="1" applyFill="1" applyBorder="1" applyAlignment="1" applyProtection="1">
      <alignment horizontal="left" vertical="center" wrapText="1"/>
      <protection locked="0"/>
    </xf>
    <xf numFmtId="0" fontId="4" fillId="3" borderId="19" xfId="1" applyFont="1" applyFill="1" applyBorder="1" applyAlignment="1">
      <alignment horizontal="left" vertical="center" wrapText="1"/>
    </xf>
    <xf numFmtId="0" fontId="3" fillId="3" borderId="20" xfId="1" applyFont="1" applyFill="1" applyBorder="1" applyAlignment="1">
      <alignment horizontal="left" vertical="center"/>
    </xf>
    <xf numFmtId="0" fontId="3" fillId="3" borderId="21" xfId="1" applyFont="1" applyFill="1" applyBorder="1" applyAlignment="1">
      <alignment horizontal="left" vertical="center"/>
    </xf>
    <xf numFmtId="0" fontId="15" fillId="0" borderId="23" xfId="1" applyFont="1" applyBorder="1" applyAlignment="1">
      <alignment horizontal="center"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71" fillId="6" borderId="30" xfId="1" applyFont="1" applyFill="1" applyBorder="1" applyAlignment="1">
      <alignment horizontal="left" vertical="center" wrapText="1"/>
    </xf>
    <xf numFmtId="0" fontId="72" fillId="0" borderId="29" xfId="0" applyFont="1" applyBorder="1" applyAlignment="1">
      <alignment horizontal="left" vertical="center" wrapText="1"/>
    </xf>
    <xf numFmtId="0" fontId="72" fillId="0" borderId="31" xfId="0" applyFont="1" applyBorder="1" applyAlignment="1">
      <alignment horizontal="left" vertical="center" wrapText="1"/>
    </xf>
    <xf numFmtId="0" fontId="24" fillId="7" borderId="5" xfId="1" applyFont="1" applyFill="1" applyBorder="1" applyAlignment="1" applyProtection="1">
      <alignment horizontal="left" vertical="center" wrapText="1"/>
      <protection locked="0"/>
    </xf>
    <xf numFmtId="0" fontId="24" fillId="7" borderId="7" xfId="1" applyFont="1" applyFill="1" applyBorder="1" applyAlignment="1" applyProtection="1">
      <alignment horizontal="left" vertical="center" wrapText="1"/>
      <protection locked="0"/>
    </xf>
    <xf numFmtId="0" fontId="24" fillId="7" borderId="6" xfId="0" applyFont="1" applyFill="1" applyBorder="1" applyAlignment="1" applyProtection="1">
      <alignment horizontal="left" vertical="center" wrapText="1"/>
      <protection locked="0"/>
    </xf>
    <xf numFmtId="0" fontId="9" fillId="3" borderId="0" xfId="1" applyFont="1" applyFill="1" applyAlignment="1">
      <alignment vertical="top"/>
    </xf>
    <xf numFmtId="0" fontId="13" fillId="3" borderId="1" xfId="1" applyFont="1" applyFill="1" applyBorder="1" applyAlignment="1">
      <alignment horizontal="center" vertical="center" shrinkToFit="1"/>
    </xf>
    <xf numFmtId="0" fontId="13" fillId="3" borderId="2" xfId="1" applyFont="1" applyFill="1" applyBorder="1" applyAlignment="1">
      <alignment horizontal="center" vertical="center" shrinkToFit="1"/>
    </xf>
    <xf numFmtId="0" fontId="13" fillId="0" borderId="50" xfId="1" applyFont="1" applyBorder="1" applyAlignment="1">
      <alignment horizontal="center" vertical="center" wrapText="1" shrinkToFit="1"/>
    </xf>
    <xf numFmtId="0" fontId="15" fillId="0" borderId="50" xfId="0" applyFont="1" applyBorder="1" applyAlignment="1">
      <alignment vertical="center"/>
    </xf>
    <xf numFmtId="0" fontId="13" fillId="0" borderId="2" xfId="1" applyFont="1" applyBorder="1" applyAlignment="1">
      <alignment horizontal="center" vertical="center" wrapText="1" shrinkToFit="1"/>
    </xf>
    <xf numFmtId="0" fontId="13" fillId="0" borderId="2" xfId="1" applyFont="1" applyBorder="1" applyAlignment="1">
      <alignment horizontal="center" vertical="center" shrinkToFit="1"/>
    </xf>
    <xf numFmtId="0" fontId="35" fillId="3" borderId="60" xfId="1" applyFont="1" applyFill="1" applyBorder="1" applyAlignment="1">
      <alignment horizontal="center" vertical="center" wrapText="1"/>
    </xf>
    <xf numFmtId="0" fontId="35" fillId="0" borderId="61" xfId="0" applyFont="1" applyBorder="1" applyAlignment="1">
      <alignment horizontal="center" vertical="center"/>
    </xf>
    <xf numFmtId="0" fontId="24" fillId="5" borderId="3" xfId="1" applyFont="1" applyFill="1" applyBorder="1" applyAlignment="1" applyProtection="1">
      <alignment horizontal="center" vertical="center"/>
      <protection locked="0"/>
    </xf>
    <xf numFmtId="0" fontId="24" fillId="5" borderId="4" xfId="1" applyFont="1" applyFill="1" applyBorder="1" applyAlignment="1" applyProtection="1">
      <alignment horizontal="center" vertical="center"/>
      <protection locked="0"/>
    </xf>
    <xf numFmtId="0" fontId="24" fillId="0" borderId="4" xfId="0" applyFont="1" applyBorder="1" applyAlignment="1">
      <alignment horizontal="center" vertical="center"/>
    </xf>
    <xf numFmtId="0" fontId="24" fillId="4" borderId="5" xfId="1" applyFont="1" applyFill="1" applyBorder="1" applyAlignment="1" applyProtection="1">
      <alignment horizontal="center" vertical="center" wrapText="1"/>
      <protection locked="0"/>
    </xf>
    <xf numFmtId="0" fontId="24" fillId="4" borderId="7" xfId="1" applyFont="1" applyFill="1" applyBorder="1" applyAlignment="1" applyProtection="1">
      <alignment horizontal="center" vertical="center" wrapText="1"/>
      <protection locked="0"/>
    </xf>
    <xf numFmtId="0" fontId="24" fillId="7" borderId="4" xfId="1" applyFont="1" applyFill="1" applyBorder="1" applyAlignment="1" applyProtection="1">
      <alignment horizontal="center" vertical="center" wrapText="1"/>
      <protection locked="0"/>
    </xf>
    <xf numFmtId="0" fontId="24" fillId="7" borderId="4" xfId="0" applyFont="1" applyFill="1" applyBorder="1" applyAlignment="1">
      <alignment horizontal="center" vertical="center" wrapText="1"/>
    </xf>
    <xf numFmtId="176" fontId="24" fillId="5" borderId="33" xfId="1" applyNumberFormat="1" applyFont="1" applyFill="1" applyBorder="1" applyAlignment="1" applyProtection="1">
      <alignment horizontal="center" vertical="center" shrinkToFit="1"/>
      <protection locked="0"/>
    </xf>
    <xf numFmtId="176" fontId="24" fillId="5" borderId="7" xfId="1" applyNumberFormat="1" applyFont="1" applyFill="1" applyBorder="1" applyAlignment="1" applyProtection="1">
      <alignment horizontal="center" vertical="center" shrinkToFit="1"/>
      <protection locked="0"/>
    </xf>
    <xf numFmtId="0" fontId="24" fillId="5" borderId="48" xfId="1" applyFont="1" applyFill="1" applyBorder="1" applyAlignment="1" applyProtection="1">
      <alignment horizontal="left" vertical="center" wrapText="1"/>
      <protection locked="0"/>
    </xf>
    <xf numFmtId="0" fontId="24" fillId="5" borderId="40" xfId="1" applyFont="1" applyFill="1" applyBorder="1" applyAlignment="1" applyProtection="1">
      <alignment horizontal="left" vertical="center" wrapText="1"/>
      <protection locked="0"/>
    </xf>
    <xf numFmtId="0" fontId="24" fillId="5" borderId="51" xfId="1" applyFont="1" applyFill="1" applyBorder="1" applyAlignment="1" applyProtection="1">
      <alignment horizontal="left" vertical="center" wrapText="1"/>
      <protection locked="0"/>
    </xf>
    <xf numFmtId="0" fontId="24" fillId="5" borderId="5" xfId="1" applyFont="1" applyFill="1" applyBorder="1" applyAlignment="1" applyProtection="1">
      <alignment horizontal="left" vertical="center" wrapText="1"/>
      <protection locked="0"/>
    </xf>
    <xf numFmtId="0" fontId="24" fillId="7" borderId="5" xfId="1" applyFont="1" applyFill="1" applyBorder="1" applyAlignment="1">
      <alignment horizontal="left" vertical="center" wrapText="1"/>
    </xf>
    <xf numFmtId="0" fontId="24" fillId="7" borderId="6" xfId="1" applyFont="1" applyFill="1" applyBorder="1" applyAlignment="1">
      <alignment horizontal="left" vertical="center" wrapText="1"/>
    </xf>
    <xf numFmtId="0" fontId="24" fillId="7" borderId="7" xfId="1" applyFont="1" applyFill="1" applyBorder="1" applyAlignment="1">
      <alignment horizontal="left" vertical="center" wrapText="1"/>
    </xf>
    <xf numFmtId="0" fontId="24" fillId="7" borderId="69" xfId="1" applyFont="1" applyFill="1" applyBorder="1" applyAlignment="1" applyProtection="1">
      <alignment horizontal="left" vertical="center" wrapText="1"/>
      <protection locked="0"/>
    </xf>
    <xf numFmtId="0" fontId="24" fillId="7" borderId="58" xfId="1" applyFont="1" applyFill="1" applyBorder="1" applyAlignment="1" applyProtection="1">
      <alignment horizontal="left" vertical="center" wrapText="1"/>
      <protection locked="0"/>
    </xf>
    <xf numFmtId="0" fontId="24" fillId="7" borderId="69" xfId="0" applyFont="1" applyFill="1" applyBorder="1" applyAlignment="1" applyProtection="1">
      <alignment horizontal="left" vertical="center" wrapText="1"/>
      <protection locked="0"/>
    </xf>
    <xf numFmtId="0" fontId="24" fillId="7" borderId="70" xfId="0" applyFont="1" applyFill="1" applyBorder="1" applyAlignment="1" applyProtection="1">
      <alignment horizontal="left" vertical="center" wrapText="1"/>
      <protection locked="0"/>
    </xf>
    <xf numFmtId="0" fontId="24" fillId="7" borderId="58" xfId="0" applyFont="1" applyFill="1" applyBorder="1" applyAlignment="1" applyProtection="1">
      <alignment horizontal="left" vertical="center" wrapText="1"/>
      <protection locked="0"/>
    </xf>
    <xf numFmtId="0" fontId="4" fillId="3" borderId="24" xfId="1" applyFont="1" applyFill="1" applyBorder="1" applyAlignment="1">
      <alignment horizontal="left" vertical="center" shrinkToFit="1"/>
    </xf>
    <xf numFmtId="0" fontId="15" fillId="0" borderId="28" xfId="1" applyFont="1" applyBorder="1" applyAlignment="1">
      <alignment horizontal="center" vertical="center" shrinkToFit="1"/>
    </xf>
    <xf numFmtId="0" fontId="15" fillId="0" borderId="29" xfId="1" applyFont="1" applyBorder="1" applyAlignment="1">
      <alignment horizontal="center" vertical="center" shrinkToFit="1"/>
    </xf>
    <xf numFmtId="0" fontId="15" fillId="0" borderId="30" xfId="1" applyFont="1" applyBorder="1" applyAlignment="1">
      <alignment horizontal="center" vertical="center"/>
    </xf>
    <xf numFmtId="0" fontId="15" fillId="0" borderId="31" xfId="1" applyFont="1" applyBorder="1" applyAlignment="1">
      <alignment horizontal="center" vertical="center"/>
    </xf>
    <xf numFmtId="0" fontId="15" fillId="0" borderId="29" xfId="1" applyFont="1" applyBorder="1" applyAlignment="1">
      <alignment horizontal="center" vertical="center"/>
    </xf>
    <xf numFmtId="0" fontId="4" fillId="3" borderId="45" xfId="1" applyFont="1" applyFill="1" applyBorder="1" applyAlignment="1">
      <alignment horizontal="left" vertical="center" shrinkToFit="1"/>
    </xf>
    <xf numFmtId="0" fontId="15" fillId="0" borderId="31" xfId="0" applyFont="1" applyBorder="1" applyAlignment="1">
      <alignment horizontal="center" vertical="center"/>
    </xf>
    <xf numFmtId="0" fontId="15" fillId="0" borderId="29" xfId="0" applyFont="1" applyBorder="1" applyAlignment="1">
      <alignment vertical="center"/>
    </xf>
    <xf numFmtId="176" fontId="24" fillId="4" borderId="38" xfId="1" applyNumberFormat="1" applyFont="1" applyFill="1" applyBorder="1" applyAlignment="1" applyProtection="1">
      <alignment horizontal="center" vertical="center" shrinkToFit="1"/>
      <protection locked="0"/>
    </xf>
    <xf numFmtId="176" fontId="24" fillId="4" borderId="58" xfId="1" applyNumberFormat="1" applyFont="1" applyFill="1" applyBorder="1" applyAlignment="1" applyProtection="1">
      <alignment horizontal="center" vertical="center" shrinkToFit="1"/>
      <protection locked="0"/>
    </xf>
    <xf numFmtId="0" fontId="24" fillId="4" borderId="69" xfId="1" applyFont="1" applyFill="1" applyBorder="1" applyAlignment="1" applyProtection="1">
      <alignment horizontal="left" vertical="center" wrapText="1"/>
      <protection locked="0"/>
    </xf>
    <xf numFmtId="0" fontId="24" fillId="4" borderId="70" xfId="1" applyFont="1" applyFill="1" applyBorder="1" applyAlignment="1" applyProtection="1">
      <alignment horizontal="left" vertical="center" wrapText="1"/>
      <protection locked="0"/>
    </xf>
    <xf numFmtId="0" fontId="24" fillId="4" borderId="58" xfId="1" applyFont="1" applyFill="1" applyBorder="1" applyAlignment="1" applyProtection="1">
      <alignment horizontal="left" vertical="center" wrapText="1"/>
      <protection locked="0"/>
    </xf>
    <xf numFmtId="0" fontId="24" fillId="0" borderId="70" xfId="0" applyFont="1" applyBorder="1" applyAlignment="1">
      <alignment horizontal="left" vertical="center" wrapText="1"/>
    </xf>
    <xf numFmtId="0" fontId="24" fillId="0" borderId="58" xfId="0" applyFont="1" applyBorder="1" applyAlignment="1">
      <alignment horizontal="left" vertical="center" wrapText="1"/>
    </xf>
    <xf numFmtId="176" fontId="24" fillId="5" borderId="38" xfId="1" applyNumberFormat="1" applyFont="1" applyFill="1" applyBorder="1" applyAlignment="1" applyProtection="1">
      <alignment horizontal="center" vertical="center" shrinkToFit="1"/>
      <protection locked="0"/>
    </xf>
    <xf numFmtId="176" fontId="24" fillId="5" borderId="58" xfId="1" applyNumberFormat="1" applyFont="1" applyFill="1" applyBorder="1" applyAlignment="1" applyProtection="1">
      <alignment horizontal="center" vertical="center" shrinkToFit="1"/>
      <protection locked="0"/>
    </xf>
    <xf numFmtId="0" fontId="24" fillId="5" borderId="69" xfId="1" applyFont="1" applyFill="1" applyBorder="1" applyAlignment="1" applyProtection="1">
      <alignment horizontal="left" vertical="center" wrapText="1"/>
      <protection locked="0"/>
    </xf>
    <xf numFmtId="0" fontId="24" fillId="5" borderId="70" xfId="1" applyFont="1" applyFill="1" applyBorder="1" applyAlignment="1" applyProtection="1">
      <alignment horizontal="left" vertical="center" wrapText="1"/>
      <protection locked="0"/>
    </xf>
    <xf numFmtId="0" fontId="24" fillId="5" borderId="58" xfId="1" applyFont="1" applyFill="1" applyBorder="1" applyAlignment="1" applyProtection="1">
      <alignment horizontal="left" vertical="center" wrapText="1"/>
      <protection locked="0"/>
    </xf>
    <xf numFmtId="0" fontId="15" fillId="0" borderId="34" xfId="3" applyFont="1" applyBorder="1" applyAlignment="1">
      <alignment horizontal="center" vertical="center"/>
    </xf>
    <xf numFmtId="0" fontId="15" fillId="0" borderId="35" xfId="3" applyFont="1" applyBorder="1" applyAlignment="1">
      <alignment horizontal="center" vertical="center"/>
    </xf>
    <xf numFmtId="0" fontId="15" fillId="3" borderId="30" xfId="1" applyFont="1" applyFill="1" applyBorder="1" applyAlignment="1">
      <alignment horizontal="center" vertical="center"/>
    </xf>
    <xf numFmtId="0" fontId="15" fillId="0" borderId="29" xfId="0" applyFont="1" applyBorder="1" applyAlignment="1">
      <alignment horizontal="center" vertical="center"/>
    </xf>
    <xf numFmtId="0" fontId="15" fillId="0" borderId="30" xfId="3"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32" xfId="0" applyFont="1" applyBorder="1" applyAlignment="1">
      <alignment horizontal="center" vertical="center" shrinkToFit="1"/>
    </xf>
    <xf numFmtId="0" fontId="49" fillId="0" borderId="53" xfId="3" applyFont="1" applyBorder="1" applyAlignment="1">
      <alignment horizontal="left" vertical="top" wrapText="1"/>
    </xf>
    <xf numFmtId="0" fontId="4" fillId="3" borderId="65" xfId="3" applyFont="1" applyFill="1" applyBorder="1" applyAlignment="1">
      <alignment vertical="center" shrinkToFit="1"/>
    </xf>
    <xf numFmtId="0" fontId="3" fillId="0" borderId="65" xfId="0" applyFont="1" applyBorder="1" applyAlignment="1">
      <alignment vertical="center" shrinkToFit="1"/>
    </xf>
    <xf numFmtId="0" fontId="15" fillId="0" borderId="36" xfId="3" applyFont="1" applyBorder="1" applyAlignment="1">
      <alignment horizontal="center" vertical="center"/>
    </xf>
    <xf numFmtId="0" fontId="15" fillId="0" borderId="52" xfId="0" applyFont="1" applyBorder="1" applyAlignment="1">
      <alignment horizontal="center" vertical="center" wrapText="1"/>
    </xf>
    <xf numFmtId="0" fontId="15" fillId="0" borderId="53" xfId="0" applyFont="1" applyBorder="1" applyAlignment="1">
      <alignment vertical="center" wrapText="1"/>
    </xf>
    <xf numFmtId="0" fontId="15" fillId="0" borderId="66" xfId="0" applyFont="1" applyBorder="1" applyAlignment="1">
      <alignment vertical="center" wrapText="1"/>
    </xf>
    <xf numFmtId="0" fontId="24" fillId="0" borderId="38" xfId="3" applyFont="1" applyBorder="1" applyAlignment="1" applyProtection="1">
      <alignment horizontal="center" vertical="center" wrapText="1"/>
      <protection locked="0"/>
    </xf>
    <xf numFmtId="0" fontId="24" fillId="0" borderId="39" xfId="3" applyFont="1" applyBorder="1" applyAlignment="1" applyProtection="1">
      <alignment horizontal="center" vertical="center" wrapText="1"/>
      <protection locked="0"/>
    </xf>
    <xf numFmtId="0" fontId="24" fillId="0" borderId="67" xfId="3" applyFont="1" applyBorder="1" applyAlignment="1" applyProtection="1">
      <alignment vertical="center" wrapText="1"/>
      <protection locked="0"/>
    </xf>
    <xf numFmtId="0" fontId="24" fillId="0" borderId="40" xfId="0" applyFont="1" applyBorder="1" applyAlignment="1">
      <alignment vertical="center" wrapText="1"/>
    </xf>
    <xf numFmtId="0" fontId="24" fillId="0" borderId="41" xfId="0" applyFont="1" applyBorder="1" applyAlignment="1">
      <alignment vertical="center" wrapText="1"/>
    </xf>
    <xf numFmtId="0" fontId="24" fillId="0" borderId="37" xfId="0" applyFont="1" applyBorder="1" applyAlignment="1">
      <alignment vertical="center" wrapText="1"/>
    </xf>
    <xf numFmtId="0" fontId="24" fillId="0" borderId="0" xfId="0" applyFont="1" applyAlignment="1">
      <alignment vertical="center" wrapText="1"/>
    </xf>
    <xf numFmtId="0" fontId="24" fillId="0" borderId="42" xfId="0" applyFont="1" applyBorder="1" applyAlignment="1">
      <alignment vertical="center" wrapText="1"/>
    </xf>
    <xf numFmtId="0" fontId="24" fillId="0" borderId="57" xfId="0" applyFont="1" applyBorder="1" applyAlignment="1">
      <alignment vertical="center" wrapText="1"/>
    </xf>
    <xf numFmtId="0" fontId="24" fillId="0" borderId="45" xfId="0" applyFont="1" applyBorder="1" applyAlignment="1">
      <alignment vertical="center" wrapText="1"/>
    </xf>
    <xf numFmtId="0" fontId="24" fillId="0" borderId="46" xfId="0" applyFont="1" applyBorder="1" applyAlignment="1">
      <alignment vertical="center" wrapText="1"/>
    </xf>
    <xf numFmtId="0" fontId="15" fillId="0" borderId="28" xfId="3" applyFont="1" applyBorder="1" applyAlignment="1">
      <alignment horizontal="center" vertical="center"/>
    </xf>
    <xf numFmtId="0" fontId="15" fillId="0" borderId="32" xfId="3" applyFont="1" applyBorder="1" applyAlignment="1">
      <alignment horizontal="center" vertical="center"/>
    </xf>
    <xf numFmtId="0" fontId="24" fillId="0" borderId="43" xfId="3" applyFont="1" applyBorder="1" applyAlignment="1" applyProtection="1">
      <alignment horizontal="center" vertical="center" wrapText="1"/>
      <protection locked="0"/>
    </xf>
    <xf numFmtId="0" fontId="24" fillId="0" borderId="44" xfId="3" applyFont="1" applyBorder="1" applyAlignment="1" applyProtection="1">
      <alignment horizontal="center" vertical="center" wrapText="1"/>
      <protection locked="0"/>
    </xf>
    <xf numFmtId="0" fontId="24" fillId="0" borderId="33" xfId="3" applyFont="1" applyBorder="1" applyAlignment="1">
      <alignment horizontal="left" vertical="center" wrapText="1"/>
    </xf>
    <xf numFmtId="0" fontId="24" fillId="0" borderId="7" xfId="3" applyFont="1" applyBorder="1" applyAlignment="1">
      <alignment horizontal="left" vertical="center" wrapText="1"/>
    </xf>
    <xf numFmtId="176" fontId="24" fillId="8" borderId="48" xfId="3" applyNumberFormat="1" applyFont="1" applyFill="1" applyBorder="1" applyAlignment="1" applyProtection="1">
      <alignment horizontal="center" vertical="center" shrinkToFit="1"/>
      <protection locked="0"/>
    </xf>
    <xf numFmtId="176" fontId="24" fillId="0" borderId="40" xfId="0" applyNumberFormat="1" applyFont="1" applyBorder="1" applyAlignment="1">
      <alignment horizontal="center" vertical="center" shrinkToFit="1"/>
    </xf>
    <xf numFmtId="176" fontId="24" fillId="0" borderId="51" xfId="0" applyNumberFormat="1" applyFont="1" applyBorder="1" applyAlignment="1">
      <alignment horizontal="center" vertical="center" shrinkToFit="1"/>
    </xf>
    <xf numFmtId="0" fontId="24" fillId="8" borderId="5" xfId="3" applyFont="1" applyFill="1" applyBorder="1" applyAlignment="1" applyProtection="1">
      <alignment horizontal="left" vertical="center" wrapText="1"/>
      <protection locked="0"/>
    </xf>
    <xf numFmtId="0" fontId="24" fillId="0" borderId="27" xfId="0" applyFont="1" applyBorder="1" applyAlignment="1">
      <alignment horizontal="left" vertical="center" wrapText="1"/>
    </xf>
    <xf numFmtId="0" fontId="24" fillId="0" borderId="38" xfId="3" applyFont="1" applyBorder="1" applyAlignment="1">
      <alignment horizontal="left" vertical="center" wrapText="1"/>
    </xf>
    <xf numFmtId="0" fontId="24" fillId="0" borderId="58" xfId="3" applyFont="1" applyBorder="1" applyAlignment="1">
      <alignment horizontal="left" vertical="center" wrapText="1"/>
    </xf>
    <xf numFmtId="176" fontId="24" fillId="8" borderId="69" xfId="3" applyNumberFormat="1" applyFont="1" applyFill="1" applyBorder="1" applyAlignment="1" applyProtection="1">
      <alignment horizontal="center" vertical="center" shrinkToFit="1"/>
      <protection locked="0"/>
    </xf>
    <xf numFmtId="176" fontId="24" fillId="0" borderId="70" xfId="0" applyNumberFormat="1" applyFont="1" applyBorder="1" applyAlignment="1">
      <alignment horizontal="center" vertical="center" shrinkToFit="1"/>
    </xf>
    <xf numFmtId="176" fontId="24" fillId="0" borderId="58" xfId="0" applyNumberFormat="1" applyFont="1" applyBorder="1" applyAlignment="1">
      <alignment horizontal="center" vertical="center" shrinkToFit="1"/>
    </xf>
    <xf numFmtId="0" fontId="24" fillId="8" borderId="70" xfId="3" applyFont="1" applyFill="1" applyBorder="1" applyAlignment="1" applyProtection="1">
      <alignment horizontal="left" vertical="center" wrapText="1"/>
      <protection locked="0"/>
    </xf>
    <xf numFmtId="0" fontId="24" fillId="0" borderId="39" xfId="0" applyFont="1" applyBorder="1" applyAlignment="1">
      <alignment horizontal="left" vertical="center" wrapText="1"/>
    </xf>
    <xf numFmtId="0" fontId="17" fillId="5" borderId="16" xfId="1" applyFont="1" applyFill="1" applyBorder="1" applyAlignment="1" applyProtection="1">
      <alignment horizontal="center" vertical="center" shrinkToFit="1"/>
      <protection locked="0"/>
    </xf>
    <xf numFmtId="0" fontId="17" fillId="5" borderId="17" xfId="1" applyFont="1" applyFill="1" applyBorder="1" applyAlignment="1" applyProtection="1">
      <alignment horizontal="center" vertical="center" shrinkToFit="1"/>
      <protection locked="0"/>
    </xf>
    <xf numFmtId="0" fontId="17" fillId="5" borderId="17" xfId="1" applyFont="1" applyFill="1" applyBorder="1" applyAlignment="1" applyProtection="1">
      <alignment vertical="center" wrapText="1"/>
      <protection locked="0"/>
    </xf>
    <xf numFmtId="0" fontId="17" fillId="5" borderId="14" xfId="1" applyFont="1" applyFill="1" applyBorder="1" applyAlignment="1" applyProtection="1">
      <alignment vertical="center" wrapText="1"/>
      <protection locked="0"/>
    </xf>
    <xf numFmtId="0" fontId="53" fillId="0" borderId="50" xfId="0" applyFont="1" applyBorder="1" applyAlignment="1">
      <alignment vertical="center"/>
    </xf>
    <xf numFmtId="0" fontId="16" fillId="5" borderId="3" xfId="1" applyFont="1" applyFill="1" applyBorder="1" applyAlignment="1" applyProtection="1">
      <alignment horizontal="center" vertical="center" shrinkToFit="1"/>
      <protection locked="0"/>
    </xf>
    <xf numFmtId="0" fontId="16" fillId="5" borderId="4" xfId="1" applyFont="1" applyFill="1" applyBorder="1" applyAlignment="1" applyProtection="1">
      <alignment horizontal="center" vertical="center" shrinkToFit="1"/>
      <protection locked="0"/>
    </xf>
    <xf numFmtId="0" fontId="17" fillId="5" borderId="4" xfId="1" applyFont="1" applyFill="1" applyBorder="1" applyAlignment="1" applyProtection="1">
      <alignment horizontal="left" vertical="center" wrapText="1"/>
      <protection locked="0"/>
    </xf>
    <xf numFmtId="0" fontId="53" fillId="0" borderId="4" xfId="0" applyFont="1" applyBorder="1" applyAlignment="1">
      <alignment horizontal="left" vertical="center"/>
    </xf>
    <xf numFmtId="0" fontId="17" fillId="4" borderId="5" xfId="1" applyFont="1" applyFill="1" applyBorder="1" applyAlignment="1" applyProtection="1">
      <alignment horizontal="center" vertical="center" shrinkToFit="1"/>
      <protection locked="0"/>
    </xf>
    <xf numFmtId="0" fontId="17" fillId="4" borderId="7" xfId="1" applyFont="1" applyFill="1" applyBorder="1" applyAlignment="1" applyProtection="1">
      <alignment horizontal="center" vertical="center" shrinkToFit="1"/>
      <protection locked="0"/>
    </xf>
    <xf numFmtId="0" fontId="17" fillId="7" borderId="4" xfId="1" applyFont="1" applyFill="1" applyBorder="1" applyAlignment="1" applyProtection="1">
      <alignment horizontal="center" vertical="center" wrapText="1"/>
      <protection locked="0"/>
    </xf>
    <xf numFmtId="0" fontId="53" fillId="7" borderId="4" xfId="0" applyFont="1" applyFill="1" applyBorder="1" applyAlignment="1">
      <alignment horizontal="center" vertical="center" wrapText="1"/>
    </xf>
    <xf numFmtId="0" fontId="24" fillId="7" borderId="5" xfId="1" applyFont="1" applyFill="1" applyBorder="1" applyAlignment="1" applyProtection="1">
      <alignment vertical="center" wrapText="1"/>
      <protection locked="0"/>
    </xf>
    <xf numFmtId="0" fontId="53" fillId="0" borderId="7" xfId="0" applyFont="1" applyBorder="1" applyAlignment="1">
      <alignment vertical="center" wrapText="1"/>
    </xf>
    <xf numFmtId="0" fontId="24" fillId="12" borderId="5" xfId="1" applyFont="1" applyFill="1" applyBorder="1" applyAlignment="1" applyProtection="1">
      <alignment vertical="center" wrapText="1"/>
      <protection locked="0"/>
    </xf>
    <xf numFmtId="0" fontId="53" fillId="12" borderId="6" xfId="0" applyFont="1" applyFill="1" applyBorder="1" applyAlignment="1">
      <alignment vertical="center" wrapText="1"/>
    </xf>
    <xf numFmtId="0" fontId="53" fillId="12" borderId="7" xfId="0" applyFont="1" applyFill="1" applyBorder="1" applyAlignment="1">
      <alignment vertical="center" wrapText="1"/>
    </xf>
    <xf numFmtId="0" fontId="18" fillId="3" borderId="20" xfId="1" applyFont="1" applyFill="1" applyBorder="1" applyAlignment="1">
      <alignment horizontal="left" vertical="center"/>
    </xf>
    <xf numFmtId="0" fontId="18" fillId="3" borderId="21" xfId="1" applyFont="1" applyFill="1" applyBorder="1" applyAlignment="1">
      <alignment horizontal="left" vertical="center"/>
    </xf>
    <xf numFmtId="0" fontId="20" fillId="0" borderId="23" xfId="1" applyFont="1" applyBorder="1" applyAlignment="1">
      <alignment horizontal="center" vertical="center"/>
    </xf>
    <xf numFmtId="0" fontId="53" fillId="0" borderId="25" xfId="0" applyFont="1" applyBorder="1" applyAlignment="1">
      <alignment horizontal="center" vertical="center"/>
    </xf>
    <xf numFmtId="0" fontId="53" fillId="0" borderId="24" xfId="0" applyFont="1" applyBorder="1" applyAlignment="1">
      <alignment horizontal="center" vertical="center"/>
    </xf>
    <xf numFmtId="0" fontId="24" fillId="7" borderId="7" xfId="1" applyFont="1" applyFill="1" applyBorder="1" applyAlignment="1" applyProtection="1">
      <alignment vertical="center" wrapText="1"/>
      <protection locked="0"/>
    </xf>
    <xf numFmtId="0" fontId="24" fillId="7" borderId="5" xfId="0" applyFont="1" applyFill="1" applyBorder="1" applyAlignment="1" applyProtection="1">
      <alignment vertical="center" wrapText="1"/>
      <protection locked="0"/>
    </xf>
    <xf numFmtId="0" fontId="24" fillId="7" borderId="6" xfId="0" applyFont="1" applyFill="1" applyBorder="1" applyAlignment="1" applyProtection="1">
      <alignment vertical="center" wrapText="1"/>
      <protection locked="0"/>
    </xf>
    <xf numFmtId="0" fontId="24" fillId="7" borderId="7" xfId="0" applyFont="1" applyFill="1" applyBorder="1" applyAlignment="1" applyProtection="1">
      <alignment vertical="center" wrapText="1"/>
      <protection locked="0"/>
    </xf>
    <xf numFmtId="0" fontId="17" fillId="7" borderId="5" xfId="1" applyFont="1" applyFill="1" applyBorder="1" applyAlignment="1">
      <alignment horizontal="left" vertical="center" wrapText="1"/>
    </xf>
    <xf numFmtId="0" fontId="17" fillId="7" borderId="7" xfId="1" applyFont="1" applyFill="1" applyBorder="1" applyAlignment="1">
      <alignment horizontal="left" vertical="center" wrapText="1"/>
    </xf>
    <xf numFmtId="0" fontId="17" fillId="7" borderId="6" xfId="1" applyFont="1" applyFill="1" applyBorder="1" applyAlignment="1">
      <alignment horizontal="left" vertical="center" wrapText="1"/>
    </xf>
    <xf numFmtId="0" fontId="24" fillId="4" borderId="4" xfId="1" applyFont="1" applyFill="1" applyBorder="1" applyAlignment="1" applyProtection="1">
      <alignment vertical="center" wrapText="1"/>
      <protection locked="0"/>
    </xf>
    <xf numFmtId="0" fontId="53" fillId="0" borderId="4" xfId="0" applyFont="1" applyBorder="1" applyAlignment="1">
      <alignment vertical="center" wrapText="1"/>
    </xf>
    <xf numFmtId="0" fontId="24" fillId="7" borderId="69" xfId="1" applyFont="1" applyFill="1" applyBorder="1" applyAlignment="1" applyProtection="1">
      <alignment vertical="center" wrapText="1"/>
      <protection locked="0"/>
    </xf>
    <xf numFmtId="0" fontId="24" fillId="7" borderId="58" xfId="1" applyFont="1" applyFill="1" applyBorder="1" applyAlignment="1" applyProtection="1">
      <alignment vertical="center" wrapText="1"/>
      <protection locked="0"/>
    </xf>
    <xf numFmtId="0" fontId="24" fillId="7" borderId="69" xfId="0" applyFont="1" applyFill="1" applyBorder="1" applyAlignment="1" applyProtection="1">
      <alignment vertical="center" wrapText="1"/>
      <protection locked="0"/>
    </xf>
    <xf numFmtId="0" fontId="24" fillId="7" borderId="70" xfId="0" applyFont="1" applyFill="1" applyBorder="1" applyAlignment="1" applyProtection="1">
      <alignment vertical="center" wrapText="1"/>
      <protection locked="0"/>
    </xf>
    <xf numFmtId="0" fontId="24" fillId="7" borderId="58" xfId="0" applyFont="1" applyFill="1" applyBorder="1" applyAlignment="1" applyProtection="1">
      <alignment vertical="center" wrapText="1"/>
      <protection locked="0"/>
    </xf>
    <xf numFmtId="0" fontId="20" fillId="0" borderId="28" xfId="1" applyFont="1" applyBorder="1" applyAlignment="1">
      <alignment horizontal="center" vertical="center" shrinkToFit="1"/>
    </xf>
    <xf numFmtId="0" fontId="20" fillId="0" borderId="29" xfId="1" applyFont="1" applyBorder="1" applyAlignment="1">
      <alignment horizontal="center" vertical="center" shrinkToFit="1"/>
    </xf>
    <xf numFmtId="0" fontId="20" fillId="0" borderId="30" xfId="1" applyFont="1" applyBorder="1" applyAlignment="1">
      <alignment horizontal="center" vertical="center"/>
    </xf>
    <xf numFmtId="0" fontId="20" fillId="0" borderId="31" xfId="1" applyFont="1" applyBorder="1" applyAlignment="1">
      <alignment horizontal="center" vertical="center"/>
    </xf>
    <xf numFmtId="0" fontId="20" fillId="0" borderId="29" xfId="1" applyFont="1" applyBorder="1" applyAlignment="1">
      <alignment horizontal="center" vertical="center"/>
    </xf>
    <xf numFmtId="0" fontId="24" fillId="4" borderId="5" xfId="1" applyFont="1" applyFill="1" applyBorder="1" applyAlignment="1" applyProtection="1">
      <alignment vertical="center" wrapText="1" shrinkToFit="1"/>
      <protection locked="0"/>
    </xf>
    <xf numFmtId="0" fontId="24" fillId="4" borderId="6" xfId="1" applyFont="1" applyFill="1" applyBorder="1" applyAlignment="1" applyProtection="1">
      <alignment vertical="center" wrapText="1" shrinkToFit="1"/>
      <protection locked="0"/>
    </xf>
    <xf numFmtId="0" fontId="24" fillId="4" borderId="7" xfId="1" applyFont="1" applyFill="1" applyBorder="1" applyAlignment="1" applyProtection="1">
      <alignment vertical="center" wrapText="1" shrinkToFit="1"/>
      <protection locked="0"/>
    </xf>
    <xf numFmtId="0" fontId="24" fillId="4" borderId="5" xfId="1" applyFont="1" applyFill="1" applyBorder="1" applyAlignment="1" applyProtection="1">
      <alignment vertical="center" wrapText="1"/>
      <protection locked="0"/>
    </xf>
    <xf numFmtId="0" fontId="53" fillId="0" borderId="6" xfId="0" applyFont="1" applyBorder="1" applyAlignment="1">
      <alignment vertical="center" wrapText="1"/>
    </xf>
    <xf numFmtId="0" fontId="24" fillId="5" borderId="5" xfId="1" applyFont="1" applyFill="1" applyBorder="1" applyAlignment="1" applyProtection="1">
      <alignment vertical="center" wrapText="1" shrinkToFit="1"/>
      <protection locked="0"/>
    </xf>
    <xf numFmtId="0" fontId="24" fillId="5" borderId="6" xfId="1" applyFont="1" applyFill="1" applyBorder="1" applyAlignment="1" applyProtection="1">
      <alignment vertical="center" wrapText="1" shrinkToFit="1"/>
      <protection locked="0"/>
    </xf>
    <xf numFmtId="0" fontId="24" fillId="5" borderId="7" xfId="1" applyFont="1" applyFill="1" applyBorder="1" applyAlignment="1" applyProtection="1">
      <alignment vertical="center" wrapText="1" shrinkToFit="1"/>
      <protection locked="0"/>
    </xf>
    <xf numFmtId="0" fontId="24" fillId="5" borderId="4" xfId="1" applyFont="1" applyFill="1" applyBorder="1" applyAlignment="1" applyProtection="1">
      <alignment vertical="center" wrapText="1"/>
      <protection locked="0"/>
    </xf>
    <xf numFmtId="0" fontId="24" fillId="5" borderId="48" xfId="1" applyFont="1" applyFill="1" applyBorder="1" applyAlignment="1" applyProtection="1">
      <alignment vertical="center" wrapText="1" shrinkToFit="1"/>
      <protection locked="0"/>
    </xf>
    <xf numFmtId="0" fontId="24" fillId="5" borderId="40" xfId="1" applyFont="1" applyFill="1" applyBorder="1" applyAlignment="1" applyProtection="1">
      <alignment vertical="center" wrapText="1" shrinkToFit="1"/>
      <protection locked="0"/>
    </xf>
    <xf numFmtId="0" fontId="24" fillId="5" borderId="51" xfId="1" applyFont="1" applyFill="1" applyBorder="1" applyAlignment="1" applyProtection="1">
      <alignment vertical="center" wrapText="1" shrinkToFit="1"/>
      <protection locked="0"/>
    </xf>
    <xf numFmtId="0" fontId="24" fillId="4" borderId="69" xfId="1" applyFont="1" applyFill="1" applyBorder="1" applyAlignment="1" applyProtection="1">
      <alignment vertical="center" wrapText="1" shrinkToFit="1"/>
      <protection locked="0"/>
    </xf>
    <xf numFmtId="0" fontId="24" fillId="4" borderId="70" xfId="1" applyFont="1" applyFill="1" applyBorder="1" applyAlignment="1" applyProtection="1">
      <alignment vertical="center" wrapText="1" shrinkToFit="1"/>
      <protection locked="0"/>
    </xf>
    <xf numFmtId="0" fontId="24" fillId="4" borderId="58" xfId="1" applyFont="1" applyFill="1" applyBorder="1" applyAlignment="1" applyProtection="1">
      <alignment vertical="center" wrapText="1" shrinkToFit="1"/>
      <protection locked="0"/>
    </xf>
    <xf numFmtId="0" fontId="24" fillId="4" borderId="69" xfId="1" applyFont="1" applyFill="1" applyBorder="1" applyAlignment="1" applyProtection="1">
      <alignment vertical="center" wrapText="1"/>
      <protection locked="0"/>
    </xf>
    <xf numFmtId="0" fontId="53" fillId="0" borderId="70" xfId="0" applyFont="1" applyBorder="1" applyAlignment="1">
      <alignment vertical="center" wrapText="1"/>
    </xf>
    <xf numFmtId="0" fontId="53" fillId="0" borderId="58" xfId="0" applyFont="1" applyBorder="1" applyAlignment="1">
      <alignment vertical="center" wrapText="1"/>
    </xf>
    <xf numFmtId="0" fontId="53" fillId="0" borderId="31" xfId="0" applyFont="1" applyBorder="1" applyAlignment="1">
      <alignment horizontal="center" vertical="center"/>
    </xf>
    <xf numFmtId="0" fontId="53" fillId="0" borderId="29" xfId="0" applyFont="1" applyBorder="1" applyAlignment="1">
      <alignment vertical="center"/>
    </xf>
    <xf numFmtId="0" fontId="20" fillId="0" borderId="34" xfId="3" applyFont="1" applyBorder="1" applyAlignment="1">
      <alignment horizontal="center" vertical="center"/>
    </xf>
    <xf numFmtId="0" fontId="20" fillId="0" borderId="35" xfId="3" applyFont="1" applyBorder="1" applyAlignment="1">
      <alignment horizontal="center" vertical="center"/>
    </xf>
    <xf numFmtId="0" fontId="51" fillId="0" borderId="31" xfId="0" applyFont="1" applyBorder="1" applyAlignment="1">
      <alignment horizontal="center" vertical="center"/>
    </xf>
    <xf numFmtId="0" fontId="51" fillId="0" borderId="29" xfId="0" applyFont="1" applyBorder="1" applyAlignment="1">
      <alignment horizontal="center" vertical="center"/>
    </xf>
    <xf numFmtId="0" fontId="20" fillId="0" borderId="30" xfId="3" applyFont="1"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176" fontId="24" fillId="8" borderId="48" xfId="3" applyNumberFormat="1" applyFont="1" applyFill="1" applyBorder="1" applyAlignment="1" applyProtection="1">
      <alignment vertical="center" shrinkToFit="1"/>
      <protection locked="0"/>
    </xf>
    <xf numFmtId="176" fontId="53" fillId="0" borderId="40" xfId="0" applyNumberFormat="1" applyFont="1" applyBorder="1" applyAlignment="1">
      <alignment vertical="center" shrinkToFit="1"/>
    </xf>
    <xf numFmtId="176" fontId="53" fillId="0" borderId="51" xfId="0" applyNumberFormat="1" applyFont="1" applyBorder="1" applyAlignment="1">
      <alignment vertical="center" shrinkToFit="1"/>
    </xf>
    <xf numFmtId="0" fontId="24" fillId="8" borderId="5" xfId="3" applyFont="1" applyFill="1" applyBorder="1" applyAlignment="1" applyProtection="1">
      <alignment vertical="center" wrapText="1"/>
      <protection locked="0"/>
    </xf>
    <xf numFmtId="0" fontId="53" fillId="0" borderId="27" xfId="0" applyFont="1" applyBorder="1" applyAlignment="1">
      <alignment vertical="center" wrapText="1"/>
    </xf>
    <xf numFmtId="0" fontId="24" fillId="5" borderId="5" xfId="1" applyFont="1" applyFill="1" applyBorder="1" applyAlignment="1" applyProtection="1">
      <alignment vertical="center" wrapText="1"/>
      <protection locked="0"/>
    </xf>
    <xf numFmtId="0" fontId="24" fillId="5" borderId="69" xfId="1" applyFont="1" applyFill="1" applyBorder="1" applyAlignment="1" applyProtection="1">
      <alignment vertical="center" wrapText="1" shrinkToFit="1"/>
      <protection locked="0"/>
    </xf>
    <xf numFmtId="0" fontId="24" fillId="5" borderId="70" xfId="1" applyFont="1" applyFill="1" applyBorder="1" applyAlignment="1" applyProtection="1">
      <alignment vertical="center" wrapText="1" shrinkToFit="1"/>
      <protection locked="0"/>
    </xf>
    <xf numFmtId="0" fontId="24" fillId="5" borderId="58" xfId="1" applyFont="1" applyFill="1" applyBorder="1" applyAlignment="1" applyProtection="1">
      <alignment vertical="center" wrapText="1" shrinkToFit="1"/>
      <protection locked="0"/>
    </xf>
    <xf numFmtId="0" fontId="24" fillId="5" borderId="69" xfId="1" applyFont="1" applyFill="1" applyBorder="1" applyAlignment="1" applyProtection="1">
      <alignment vertical="center" wrapText="1"/>
      <protection locked="0"/>
    </xf>
    <xf numFmtId="0" fontId="15" fillId="0" borderId="34" xfId="3" applyBorder="1" applyAlignment="1">
      <alignment horizontal="center" vertical="center"/>
    </xf>
    <xf numFmtId="0" fontId="15" fillId="0" borderId="36" xfId="3" applyBorder="1" applyAlignment="1">
      <alignment horizontal="center" vertical="center"/>
    </xf>
    <xf numFmtId="0" fontId="53" fillId="0" borderId="53" xfId="0" applyFont="1" applyBorder="1" applyAlignment="1">
      <alignment vertical="center" wrapText="1"/>
    </xf>
    <xf numFmtId="0" fontId="53" fillId="0" borderId="66" xfId="0" applyFont="1" applyBorder="1" applyAlignment="1">
      <alignment vertical="center" wrapText="1"/>
    </xf>
    <xf numFmtId="0" fontId="24" fillId="0" borderId="39" xfId="3" applyFont="1" applyBorder="1" applyAlignment="1" applyProtection="1">
      <alignment horizontal="center" vertical="center"/>
      <protection locked="0"/>
    </xf>
    <xf numFmtId="0" fontId="53" fillId="0" borderId="40" xfId="0" applyFont="1" applyBorder="1" applyAlignment="1">
      <alignment vertical="center" wrapText="1"/>
    </xf>
    <xf numFmtId="0" fontId="53" fillId="0" borderId="41" xfId="0" applyFont="1" applyBorder="1" applyAlignment="1">
      <alignment vertical="center" wrapText="1"/>
    </xf>
    <xf numFmtId="0" fontId="53" fillId="0" borderId="37" xfId="0" applyFont="1" applyBorder="1" applyAlignment="1">
      <alignment vertical="center" wrapText="1"/>
    </xf>
    <xf numFmtId="0" fontId="53" fillId="0" borderId="0" xfId="0" applyFont="1" applyAlignment="1">
      <alignment vertical="center" wrapText="1"/>
    </xf>
    <xf numFmtId="0" fontId="53" fillId="0" borderId="42" xfId="0" applyFont="1" applyBorder="1" applyAlignment="1">
      <alignment vertical="center" wrapText="1"/>
    </xf>
    <xf numFmtId="0" fontId="53" fillId="0" borderId="57" xfId="0" applyFont="1" applyBorder="1" applyAlignment="1">
      <alignment vertical="center" wrapText="1"/>
    </xf>
    <xf numFmtId="0" fontId="53" fillId="0" borderId="45" xfId="0" applyFont="1" applyBorder="1" applyAlignment="1">
      <alignment vertical="center" wrapText="1"/>
    </xf>
    <xf numFmtId="0" fontId="53" fillId="0" borderId="46" xfId="0" applyFont="1" applyBorder="1" applyAlignment="1">
      <alignment vertical="center" wrapText="1"/>
    </xf>
    <xf numFmtId="0" fontId="15" fillId="0" borderId="28" xfId="3" applyBorder="1" applyAlignment="1">
      <alignment horizontal="center" vertical="center"/>
    </xf>
    <xf numFmtId="0" fontId="15" fillId="0" borderId="32" xfId="3" applyBorder="1" applyAlignment="1">
      <alignment horizontal="center" vertical="center"/>
    </xf>
    <xf numFmtId="0" fontId="24" fillId="8" borderId="70" xfId="3" applyFont="1" applyFill="1" applyBorder="1" applyAlignment="1" applyProtection="1">
      <alignment vertical="center" wrapText="1"/>
      <protection locked="0"/>
    </xf>
    <xf numFmtId="0" fontId="53" fillId="0" borderId="39" xfId="0" applyFont="1" applyBorder="1" applyAlignment="1">
      <alignment vertical="center" wrapText="1"/>
    </xf>
    <xf numFmtId="0" fontId="54" fillId="0" borderId="65" xfId="0" applyFont="1" applyBorder="1" applyAlignment="1">
      <alignment vertical="center" shrinkToFit="1"/>
    </xf>
    <xf numFmtId="0" fontId="57" fillId="3" borderId="48" xfId="5" applyFont="1" applyFill="1" applyBorder="1" applyAlignment="1" applyProtection="1">
      <alignment horizontal="center" vertical="top" wrapText="1"/>
    </xf>
    <xf numFmtId="0" fontId="25" fillId="0" borderId="49" xfId="0" applyFont="1" applyBorder="1" applyAlignment="1" applyProtection="1">
      <alignment horizontal="center" vertical="top" wrapText="1"/>
    </xf>
    <xf numFmtId="0" fontId="25" fillId="3" borderId="48" xfId="5" applyFont="1" applyFill="1" applyBorder="1" applyAlignment="1" applyProtection="1">
      <alignment horizontal="center" vertical="top" wrapText="1"/>
    </xf>
    <xf numFmtId="0" fontId="25" fillId="3" borderId="49" xfId="5" applyFont="1" applyFill="1" applyBorder="1" applyAlignment="1" applyProtection="1">
      <alignment horizontal="center" vertical="top" wrapText="1"/>
    </xf>
    <xf numFmtId="0" fontId="25" fillId="3" borderId="11" xfId="5" applyFont="1" applyFill="1" applyBorder="1" applyAlignment="1" applyProtection="1">
      <alignment horizontal="center" vertical="top" wrapText="1"/>
    </xf>
    <xf numFmtId="0" fontId="25" fillId="3" borderId="5" xfId="5" applyFont="1" applyFill="1" applyBorder="1" applyAlignment="1" applyProtection="1">
      <alignment horizontal="center" vertical="top" wrapText="1"/>
    </xf>
    <xf numFmtId="0" fontId="15" fillId="0" borderId="5" xfId="0" applyFont="1" applyBorder="1" applyAlignment="1" applyProtection="1">
      <alignment horizontal="center" vertical="top" wrapText="1"/>
    </xf>
    <xf numFmtId="0" fontId="31" fillId="3" borderId="47" xfId="5" applyFill="1" applyBorder="1" applyAlignment="1" applyProtection="1">
      <alignment horizontal="center" vertical="top" wrapText="1"/>
    </xf>
    <xf numFmtId="0" fontId="31" fillId="3" borderId="73" xfId="5" applyFill="1" applyBorder="1" applyAlignment="1" applyProtection="1">
      <alignment horizontal="center" vertical="top" wrapText="1"/>
    </xf>
    <xf numFmtId="0" fontId="0" fillId="0" borderId="10" xfId="0" applyBorder="1" applyAlignment="1" applyProtection="1">
      <alignment horizontal="center" vertical="top" wrapText="1"/>
    </xf>
    <xf numFmtId="0" fontId="25" fillId="0" borderId="47" xfId="3" applyFont="1" applyBorder="1" applyAlignment="1" applyProtection="1">
      <alignment horizontal="center" vertical="top" wrapText="1"/>
    </xf>
    <xf numFmtId="0" fontId="25" fillId="0" borderId="73" xfId="3" applyFont="1" applyBorder="1" applyAlignment="1" applyProtection="1">
      <alignment horizontal="center" vertical="top" wrapText="1"/>
    </xf>
    <xf numFmtId="0" fontId="25" fillId="0" borderId="10" xfId="3" applyFont="1" applyBorder="1" applyAlignment="1" applyProtection="1">
      <alignment horizontal="center" vertical="top" wrapText="1"/>
    </xf>
    <xf numFmtId="0" fontId="25" fillId="0" borderId="47" xfId="3" applyFont="1" applyBorder="1" applyAlignment="1" applyProtection="1">
      <alignment horizontal="left" vertical="top" wrapText="1"/>
    </xf>
    <xf numFmtId="0" fontId="0" fillId="0" borderId="10" xfId="0" applyBorder="1" applyAlignment="1" applyProtection="1">
      <alignment horizontal="left" vertical="top" wrapText="1"/>
    </xf>
    <xf numFmtId="0" fontId="25" fillId="0" borderId="48" xfId="5" applyFont="1" applyBorder="1" applyAlignment="1" applyProtection="1">
      <alignment horizontal="center" vertical="top"/>
    </xf>
    <xf numFmtId="0" fontId="25" fillId="0" borderId="49" xfId="5" applyFont="1" applyBorder="1" applyAlignment="1" applyProtection="1">
      <alignment horizontal="center" vertical="top"/>
    </xf>
    <xf numFmtId="0" fontId="15" fillId="0" borderId="11" xfId="0" applyFont="1" applyBorder="1" applyAlignment="1" applyProtection="1">
      <alignment horizontal="center" vertical="top"/>
    </xf>
    <xf numFmtId="0" fontId="25" fillId="0" borderId="5" xfId="5" applyFont="1" applyBorder="1" applyAlignment="1" applyProtection="1">
      <alignment horizontal="center" vertical="top"/>
    </xf>
    <xf numFmtId="0" fontId="57" fillId="0" borderId="5" xfId="5" applyFont="1" applyBorder="1" applyAlignment="1" applyProtection="1">
      <alignment horizontal="center" vertical="top" wrapText="1"/>
    </xf>
    <xf numFmtId="0" fontId="15" fillId="4" borderId="52" xfId="6" applyFont="1" applyFill="1" applyBorder="1" applyAlignment="1" applyProtection="1">
      <alignment horizontal="center" vertical="center"/>
      <protection locked="0"/>
    </xf>
    <xf numFmtId="0" fontId="15" fillId="4" borderId="53" xfId="6" applyFont="1" applyFill="1" applyBorder="1" applyAlignment="1" applyProtection="1">
      <alignment horizontal="center" vertical="center"/>
      <protection locked="0"/>
    </xf>
    <xf numFmtId="0" fontId="15" fillId="4" borderId="54" xfId="6" applyFont="1" applyFill="1" applyBorder="1" applyAlignment="1" applyProtection="1">
      <alignment horizontal="center" vertical="center"/>
      <protection locked="0"/>
    </xf>
    <xf numFmtId="0" fontId="15" fillId="4" borderId="37" xfId="6" applyFont="1" applyFill="1" applyBorder="1" applyAlignment="1" applyProtection="1">
      <alignment horizontal="center" vertical="center"/>
      <protection locked="0"/>
    </xf>
    <xf numFmtId="0" fontId="15" fillId="4" borderId="0" xfId="6" applyFont="1" applyFill="1" applyAlignment="1" applyProtection="1">
      <alignment horizontal="center" vertical="center"/>
      <protection locked="0"/>
    </xf>
    <xf numFmtId="0" fontId="15" fillId="4" borderId="55" xfId="6" applyFont="1" applyFill="1" applyBorder="1" applyAlignment="1" applyProtection="1">
      <alignment horizontal="center" vertical="center"/>
      <protection locked="0"/>
    </xf>
    <xf numFmtId="0" fontId="15" fillId="4" borderId="57" xfId="6" applyFont="1" applyFill="1" applyBorder="1" applyAlignment="1" applyProtection="1">
      <alignment horizontal="center" vertical="center"/>
      <protection locked="0"/>
    </xf>
    <xf numFmtId="0" fontId="15" fillId="4" borderId="45" xfId="6" applyFont="1" applyFill="1" applyBorder="1" applyAlignment="1" applyProtection="1">
      <alignment horizontal="center" vertical="center"/>
      <protection locked="0"/>
    </xf>
    <xf numFmtId="0" fontId="15" fillId="4" borderId="19" xfId="6" applyFont="1" applyFill="1" applyBorder="1" applyAlignment="1" applyProtection="1">
      <alignment horizontal="center" vertical="center"/>
      <protection locked="0"/>
    </xf>
    <xf numFmtId="0" fontId="15" fillId="4" borderId="21" xfId="6" applyFont="1" applyFill="1" applyBorder="1" applyAlignment="1" applyProtection="1">
      <alignment horizontal="left" vertical="top" wrapText="1"/>
      <protection locked="0"/>
    </xf>
    <xf numFmtId="0" fontId="15" fillId="4" borderId="46" xfId="6" applyFont="1" applyFill="1" applyBorder="1" applyAlignment="1" applyProtection="1">
      <alignment horizontal="left" vertical="top" wrapText="1"/>
      <protection locked="0"/>
    </xf>
    <xf numFmtId="0" fontId="4" fillId="3" borderId="0" xfId="5" applyFont="1" applyFill="1" applyAlignment="1">
      <alignment horizontal="center" vertical="center"/>
    </xf>
    <xf numFmtId="0" fontId="35" fillId="7" borderId="0" xfId="6" applyFont="1" applyFill="1" applyAlignment="1" applyProtection="1">
      <alignment horizontal="right" vertical="center" shrinkToFit="1"/>
      <protection locked="0"/>
    </xf>
    <xf numFmtId="0" fontId="77" fillId="0" borderId="53" xfId="8" applyFont="1" applyBorder="1" applyAlignment="1">
      <alignment horizontal="center" vertical="center"/>
    </xf>
    <xf numFmtId="0" fontId="53" fillId="0" borderId="53" xfId="0" applyFont="1" applyBorder="1" applyAlignment="1">
      <alignment vertical="center"/>
    </xf>
    <xf numFmtId="0" fontId="53" fillId="0" borderId="0" xfId="0" applyFont="1" applyAlignment="1">
      <alignment vertical="center"/>
    </xf>
    <xf numFmtId="0" fontId="78" fillId="0" borderId="52" xfId="8" applyFont="1" applyBorder="1" applyAlignment="1">
      <alignment horizontal="center" vertical="center"/>
    </xf>
    <xf numFmtId="0" fontId="53" fillId="0" borderId="53" xfId="0" applyFont="1" applyBorder="1" applyAlignment="1">
      <alignment horizontal="center" vertical="center"/>
    </xf>
    <xf numFmtId="0" fontId="53" fillId="0" borderId="66" xfId="0" applyFont="1" applyBorder="1" applyAlignment="1">
      <alignment horizontal="center" vertical="center"/>
    </xf>
    <xf numFmtId="0" fontId="53" fillId="0" borderId="57" xfId="0" applyFont="1" applyBorder="1" applyAlignment="1">
      <alignment horizontal="center" vertical="center"/>
    </xf>
    <xf numFmtId="0" fontId="53" fillId="0" borderId="45" xfId="0" applyFont="1" applyBorder="1" applyAlignment="1">
      <alignment horizontal="center" vertical="center"/>
    </xf>
    <xf numFmtId="0" fontId="53" fillId="0" borderId="46" xfId="0" applyFont="1" applyBorder="1" applyAlignment="1">
      <alignment horizontal="center" vertical="center"/>
    </xf>
    <xf numFmtId="0" fontId="78" fillId="0" borderId="76" xfId="8" applyFont="1" applyBorder="1" applyAlignment="1">
      <alignment horizontal="center" vertical="center"/>
    </xf>
    <xf numFmtId="0" fontId="101" fillId="0" borderId="77" xfId="0" applyFont="1" applyBorder="1" applyAlignment="1">
      <alignment horizontal="center" vertical="center"/>
    </xf>
    <xf numFmtId="0" fontId="101" fillId="0" borderId="76" xfId="0" applyFont="1" applyBorder="1" applyAlignment="1">
      <alignment horizontal="center" vertical="center"/>
    </xf>
    <xf numFmtId="0" fontId="53" fillId="0" borderId="77" xfId="0" applyFont="1" applyBorder="1" applyAlignment="1">
      <alignment horizontal="center" vertical="center"/>
    </xf>
    <xf numFmtId="0" fontId="79" fillId="0" borderId="0" xfId="0" applyFont="1" applyAlignment="1">
      <alignment horizontal="center" vertical="center"/>
    </xf>
    <xf numFmtId="0" fontId="0" fillId="0" borderId="0" xfId="0" applyAlignment="1">
      <alignment vertical="center"/>
    </xf>
    <xf numFmtId="0" fontId="80" fillId="0" borderId="47" xfId="0" applyFont="1" applyBorder="1" applyAlignment="1">
      <alignment horizontal="center" vertical="center" wrapText="1"/>
    </xf>
    <xf numFmtId="0" fontId="0" fillId="0" borderId="10" xfId="0" applyBorder="1" applyAlignment="1">
      <alignment horizontal="center" vertical="center" wrapText="1"/>
    </xf>
    <xf numFmtId="0" fontId="80" fillId="0" borderId="10" xfId="0" applyFont="1" applyBorder="1" applyAlignment="1">
      <alignment horizontal="center" vertical="center" wrapText="1"/>
    </xf>
    <xf numFmtId="0" fontId="79" fillId="0" borderId="47" xfId="0" applyFont="1" applyBorder="1" applyAlignment="1">
      <alignment horizontal="center" vertical="center" wrapText="1"/>
    </xf>
    <xf numFmtId="0" fontId="0" fillId="0" borderId="10" xfId="0" applyBorder="1" applyAlignment="1">
      <alignment vertical="center"/>
    </xf>
    <xf numFmtId="0" fontId="79" fillId="0" borderId="47" xfId="0" applyFont="1" applyBorder="1" applyAlignment="1">
      <alignment horizontal="center" vertical="center"/>
    </xf>
    <xf numFmtId="0" fontId="98" fillId="11" borderId="40" xfId="0" applyFont="1" applyFill="1" applyBorder="1" applyAlignment="1">
      <alignment vertical="center" shrinkToFit="1"/>
    </xf>
    <xf numFmtId="0" fontId="0" fillId="0" borderId="40" xfId="0" applyBorder="1" applyAlignment="1">
      <alignment vertical="center" shrinkToFit="1"/>
    </xf>
    <xf numFmtId="0" fontId="17" fillId="0" borderId="47" xfId="5" applyFont="1" applyBorder="1" applyAlignment="1" applyProtection="1">
      <alignment horizontal="center" vertical="center" wrapText="1"/>
    </xf>
    <xf numFmtId="0" fontId="17" fillId="0" borderId="73" xfId="5" applyFont="1" applyBorder="1" applyAlignment="1" applyProtection="1">
      <alignment horizontal="center" vertical="center"/>
    </xf>
    <xf numFmtId="0" fontId="17" fillId="0" borderId="10" xfId="5" applyFont="1" applyBorder="1" applyAlignment="1" applyProtection="1">
      <alignment horizontal="center" vertical="center"/>
    </xf>
    <xf numFmtId="0" fontId="25" fillId="0" borderId="47" xfId="3" applyFont="1" applyBorder="1" applyAlignment="1" applyProtection="1">
      <alignment horizontal="left" vertical="center" wrapText="1"/>
    </xf>
    <xf numFmtId="0" fontId="25" fillId="0" borderId="73" xfId="3" applyFont="1" applyBorder="1" applyAlignment="1" applyProtection="1">
      <alignment horizontal="left" vertical="center" wrapText="1"/>
    </xf>
    <xf numFmtId="0" fontId="25" fillId="0" borderId="10" xfId="3" applyFont="1" applyBorder="1" applyAlignment="1" applyProtection="1">
      <alignment horizontal="left" vertical="center" wrapText="1"/>
    </xf>
    <xf numFmtId="0" fontId="87" fillId="0" borderId="10" xfId="0" applyFont="1" applyBorder="1" applyAlignment="1" applyProtection="1">
      <alignment horizontal="left" vertical="center" wrapText="1"/>
    </xf>
    <xf numFmtId="0" fontId="25" fillId="0" borderId="48" xfId="5" applyFont="1" applyBorder="1" applyAlignment="1" applyProtection="1">
      <alignment horizontal="left" vertical="center"/>
    </xf>
    <xf numFmtId="0" fontId="25" fillId="0" borderId="49" xfId="5" applyFont="1" applyBorder="1" applyAlignment="1" applyProtection="1">
      <alignment horizontal="left" vertical="center"/>
    </xf>
    <xf numFmtId="0" fontId="17" fillId="0" borderId="11" xfId="0" applyFont="1" applyBorder="1" applyAlignment="1" applyProtection="1">
      <alignment horizontal="left" vertical="center"/>
    </xf>
    <xf numFmtId="0" fontId="25" fillId="0" borderId="5" xfId="5" applyFont="1" applyBorder="1" applyAlignment="1" applyProtection="1">
      <alignment horizontal="left" vertical="center"/>
    </xf>
    <xf numFmtId="0" fontId="57" fillId="0" borderId="5" xfId="5" applyFont="1" applyBorder="1" applyAlignment="1" applyProtection="1">
      <alignment horizontal="left" vertical="center" wrapText="1"/>
    </xf>
    <xf numFmtId="0" fontId="35" fillId="3" borderId="0" xfId="3" applyFont="1" applyFill="1" applyBorder="1" applyAlignment="1" applyProtection="1">
      <alignment horizontal="right" vertical="center"/>
    </xf>
    <xf numFmtId="0" fontId="17" fillId="3" borderId="47" xfId="5" applyFont="1" applyFill="1" applyBorder="1" applyAlignment="1" applyProtection="1">
      <alignment horizontal="center" vertical="center"/>
    </xf>
    <xf numFmtId="0" fontId="17" fillId="3" borderId="73" xfId="5" applyFont="1" applyFill="1" applyBorder="1" applyAlignment="1" applyProtection="1">
      <alignment horizontal="center" vertical="center"/>
    </xf>
    <xf numFmtId="0" fontId="17" fillId="3" borderId="10" xfId="5" applyFont="1" applyFill="1" applyBorder="1" applyAlignment="1" applyProtection="1">
      <alignment horizontal="center" vertical="center"/>
    </xf>
    <xf numFmtId="0" fontId="57" fillId="3" borderId="48" xfId="5" applyFont="1" applyFill="1" applyBorder="1" applyAlignment="1" applyProtection="1">
      <alignment horizontal="left" vertical="center" wrapText="1"/>
    </xf>
    <xf numFmtId="0" fontId="25" fillId="0" borderId="49" xfId="0" applyFont="1" applyBorder="1" applyAlignment="1" applyProtection="1">
      <alignment horizontal="left" vertical="center" wrapText="1"/>
    </xf>
    <xf numFmtId="0" fontId="25" fillId="3" borderId="47" xfId="5" applyFont="1" applyFill="1" applyBorder="1" applyAlignment="1" applyProtection="1">
      <alignment horizontal="left" vertical="center" wrapText="1"/>
    </xf>
    <xf numFmtId="0" fontId="25" fillId="3" borderId="73" xfId="5" applyFont="1" applyFill="1" applyBorder="1" applyAlignment="1" applyProtection="1">
      <alignment horizontal="left" vertical="center" wrapText="1"/>
    </xf>
    <xf numFmtId="0" fontId="25" fillId="3" borderId="10" xfId="5" applyFont="1" applyFill="1" applyBorder="1" applyAlignment="1" applyProtection="1">
      <alignment horizontal="left" vertical="center" wrapText="1"/>
    </xf>
    <xf numFmtId="0" fontId="25" fillId="3" borderId="48" xfId="5" applyFont="1" applyFill="1" applyBorder="1" applyAlignment="1" applyProtection="1">
      <alignment horizontal="left" vertical="center" wrapText="1"/>
    </xf>
    <xf numFmtId="0" fontId="25" fillId="3" borderId="49" xfId="5" applyFont="1" applyFill="1" applyBorder="1" applyAlignment="1" applyProtection="1">
      <alignment horizontal="left" vertical="center" wrapText="1"/>
    </xf>
    <xf numFmtId="0" fontId="25" fillId="3" borderId="11" xfId="5" applyFont="1" applyFill="1" applyBorder="1" applyAlignment="1" applyProtection="1">
      <alignment horizontal="left" vertical="center" wrapText="1"/>
    </xf>
    <xf numFmtId="0" fontId="25" fillId="3" borderId="5" xfId="5" applyFont="1" applyFill="1" applyBorder="1" applyAlignment="1" applyProtection="1">
      <alignment horizontal="left" vertical="center" wrapText="1"/>
    </xf>
    <xf numFmtId="0" fontId="17" fillId="0" borderId="5" xfId="0" applyFont="1" applyBorder="1" applyAlignment="1" applyProtection="1">
      <alignment horizontal="left" vertical="center" wrapText="1"/>
    </xf>
    <xf numFmtId="0" fontId="85" fillId="3" borderId="22" xfId="1" applyFont="1" applyFill="1" applyBorder="1" applyAlignment="1">
      <alignment horizontal="center" vertical="center"/>
    </xf>
    <xf numFmtId="0" fontId="85" fillId="3" borderId="25" xfId="1" applyFont="1" applyFill="1" applyBorder="1" applyAlignment="1">
      <alignment horizontal="center" vertical="center"/>
    </xf>
    <xf numFmtId="0" fontId="94" fillId="13" borderId="86" xfId="1" applyFont="1" applyFill="1" applyBorder="1" applyAlignment="1">
      <alignment horizontal="left" vertical="center"/>
    </xf>
    <xf numFmtId="0" fontId="94" fillId="13" borderId="23" xfId="1" applyFont="1" applyFill="1" applyBorder="1" applyAlignment="1">
      <alignment horizontal="left" vertical="center"/>
    </xf>
    <xf numFmtId="0" fontId="85" fillId="3" borderId="34" xfId="1" applyFont="1" applyFill="1" applyBorder="1" applyAlignment="1">
      <alignment horizontal="center" vertical="center"/>
    </xf>
    <xf numFmtId="0" fontId="85" fillId="3" borderId="35" xfId="1" applyFont="1" applyFill="1" applyBorder="1" applyAlignment="1">
      <alignment horizontal="center" vertical="center"/>
    </xf>
    <xf numFmtId="0" fontId="85" fillId="3" borderId="26" xfId="1" applyFont="1" applyFill="1" applyBorder="1" applyAlignment="1">
      <alignment horizontal="center" vertical="center"/>
    </xf>
    <xf numFmtId="0" fontId="85" fillId="3" borderId="4" xfId="1" applyFont="1" applyFill="1" applyBorder="1" applyAlignment="1">
      <alignment horizontal="center" vertical="center"/>
    </xf>
    <xf numFmtId="0" fontId="85" fillId="3" borderId="43" xfId="1" applyFont="1" applyFill="1" applyBorder="1" applyAlignment="1">
      <alignment horizontal="center" vertical="center"/>
    </xf>
    <xf numFmtId="0" fontId="85" fillId="3" borderId="74" xfId="1" applyFont="1" applyFill="1" applyBorder="1" applyAlignment="1">
      <alignment horizontal="center" vertical="center"/>
    </xf>
    <xf numFmtId="0" fontId="94" fillId="13" borderId="35" xfId="1" applyFont="1" applyFill="1" applyBorder="1" applyAlignment="1">
      <alignment horizontal="left" vertical="center"/>
    </xf>
    <xf numFmtId="0" fontId="94" fillId="13" borderId="30" xfId="1" applyFont="1" applyFill="1" applyBorder="1" applyAlignment="1">
      <alignment horizontal="left" vertical="center"/>
    </xf>
    <xf numFmtId="0" fontId="85" fillId="3" borderId="81" xfId="1" applyFont="1" applyFill="1" applyBorder="1" applyAlignment="1">
      <alignment horizontal="center" vertical="center"/>
    </xf>
    <xf numFmtId="0" fontId="85" fillId="3" borderId="10" xfId="1" applyFont="1" applyFill="1" applyBorder="1" applyAlignment="1">
      <alignment horizontal="center" vertical="center"/>
    </xf>
    <xf numFmtId="0" fontId="94" fillId="15" borderId="35" xfId="1" applyFont="1" applyFill="1" applyBorder="1" applyAlignment="1">
      <alignment horizontal="left" vertical="center"/>
    </xf>
    <xf numFmtId="0" fontId="94" fillId="15" borderId="30" xfId="1" applyFont="1" applyFill="1" applyBorder="1" applyAlignment="1">
      <alignment horizontal="left" vertical="center"/>
    </xf>
    <xf numFmtId="0" fontId="85" fillId="3" borderId="74" xfId="1" applyFont="1" applyFill="1" applyBorder="1" applyAlignment="1">
      <alignment horizontal="left" vertical="center"/>
    </xf>
    <xf numFmtId="0" fontId="85" fillId="3" borderId="69" xfId="1" applyFont="1" applyFill="1" applyBorder="1" applyAlignment="1">
      <alignment horizontal="left" vertical="center"/>
    </xf>
    <xf numFmtId="0" fontId="94" fillId="13" borderId="4" xfId="1" applyFont="1" applyFill="1" applyBorder="1" applyAlignment="1">
      <alignment horizontal="left" vertical="center"/>
    </xf>
    <xf numFmtId="0" fontId="94" fillId="13" borderId="5" xfId="1" applyFont="1" applyFill="1" applyBorder="1" applyAlignment="1">
      <alignment horizontal="left" vertical="center"/>
    </xf>
    <xf numFmtId="2" fontId="96" fillId="0" borderId="52" xfId="3" applyNumberFormat="1" applyFont="1" applyFill="1" applyBorder="1" applyAlignment="1">
      <alignment horizontal="right" vertical="center"/>
    </xf>
    <xf numFmtId="2" fontId="96" fillId="0" borderId="37" xfId="3" applyNumberFormat="1" applyFont="1" applyFill="1" applyBorder="1" applyAlignment="1">
      <alignment horizontal="right" vertical="center"/>
    </xf>
    <xf numFmtId="2" fontId="96" fillId="0" borderId="57" xfId="3" applyNumberFormat="1" applyFont="1" applyFill="1" applyBorder="1" applyAlignment="1">
      <alignment horizontal="right" vertical="center"/>
    </xf>
    <xf numFmtId="40" fontId="96" fillId="0" borderId="52" xfId="3" applyNumberFormat="1" applyFont="1" applyFill="1" applyBorder="1" applyAlignment="1">
      <alignment horizontal="right" vertical="center"/>
    </xf>
    <xf numFmtId="40" fontId="96" fillId="0" borderId="37" xfId="3" applyNumberFormat="1" applyFont="1" applyFill="1" applyBorder="1" applyAlignment="1">
      <alignment horizontal="right" vertical="center"/>
    </xf>
    <xf numFmtId="40" fontId="96" fillId="0" borderId="57" xfId="3" applyNumberFormat="1" applyFont="1" applyFill="1" applyBorder="1" applyAlignment="1">
      <alignment horizontal="right" vertical="center"/>
    </xf>
    <xf numFmtId="0" fontId="85" fillId="3" borderId="4" xfId="1" applyFont="1" applyFill="1" applyBorder="1" applyAlignment="1">
      <alignment horizontal="left" vertical="center"/>
    </xf>
    <xf numFmtId="0" fontId="85" fillId="3" borderId="5" xfId="1" applyFont="1" applyFill="1" applyBorder="1" applyAlignment="1">
      <alignment horizontal="left" vertical="center"/>
    </xf>
    <xf numFmtId="0" fontId="96" fillId="0" borderId="66" xfId="3" applyFont="1" applyFill="1" applyBorder="1" applyAlignment="1">
      <alignment horizontal="center" vertical="center"/>
    </xf>
    <xf numFmtId="0" fontId="96" fillId="0" borderId="42" xfId="3" applyFont="1" applyFill="1" applyBorder="1" applyAlignment="1">
      <alignment horizontal="center" vertical="center"/>
    </xf>
    <xf numFmtId="0" fontId="96" fillId="0" borderId="46" xfId="3" applyFont="1" applyFill="1" applyBorder="1" applyAlignment="1">
      <alignment horizontal="center" vertical="center"/>
    </xf>
    <xf numFmtId="0" fontId="85" fillId="3" borderId="7" xfId="1" applyFont="1" applyFill="1" applyBorder="1" applyAlignment="1">
      <alignment horizontal="left" vertical="center"/>
    </xf>
    <xf numFmtId="0" fontId="94" fillId="15" borderId="5" xfId="1" applyFont="1" applyFill="1" applyBorder="1" applyAlignment="1">
      <alignment horizontal="center" vertical="center" shrinkToFit="1"/>
    </xf>
    <xf numFmtId="0" fontId="94" fillId="15" borderId="6" xfId="1" applyFont="1" applyFill="1" applyBorder="1" applyAlignment="1">
      <alignment horizontal="center" vertical="center" shrinkToFit="1"/>
    </xf>
    <xf numFmtId="0" fontId="94" fillId="15" borderId="27" xfId="1" applyFont="1" applyFill="1" applyBorder="1" applyAlignment="1">
      <alignment horizontal="center" vertical="center" shrinkToFit="1"/>
    </xf>
    <xf numFmtId="0" fontId="85" fillId="0" borderId="5" xfId="1" applyFont="1" applyFill="1" applyBorder="1" applyAlignment="1">
      <alignment horizontal="left" vertical="center"/>
    </xf>
    <xf numFmtId="0" fontId="85" fillId="0" borderId="6" xfId="1" applyFont="1" applyFill="1" applyBorder="1" applyAlignment="1">
      <alignment horizontal="left" vertical="center"/>
    </xf>
    <xf numFmtId="0" fontId="85" fillId="0" borderId="27" xfId="1" applyFont="1" applyFill="1" applyBorder="1" applyAlignment="1">
      <alignment horizontal="left" vertical="center"/>
    </xf>
    <xf numFmtId="0" fontId="85" fillId="0" borderId="76" xfId="3" applyFont="1" applyFill="1" applyBorder="1" applyAlignment="1">
      <alignment horizontal="center" vertical="center"/>
    </xf>
    <xf numFmtId="0" fontId="85" fillId="0" borderId="80" xfId="3" applyFont="1" applyFill="1" applyBorder="1" applyAlignment="1">
      <alignment horizontal="center" vertical="center"/>
    </xf>
    <xf numFmtId="0" fontId="85" fillId="0" borderId="77" xfId="3" applyFont="1" applyFill="1" applyBorder="1" applyAlignment="1">
      <alignment horizontal="center" vertical="center"/>
    </xf>
    <xf numFmtId="0" fontId="94" fillId="13" borderId="7" xfId="1" applyFont="1" applyFill="1" applyBorder="1" applyAlignment="1">
      <alignment horizontal="left" vertical="center"/>
    </xf>
    <xf numFmtId="0" fontId="94" fillId="15" borderId="5" xfId="1" applyFont="1" applyFill="1" applyBorder="1" applyAlignment="1">
      <alignment horizontal="center" vertical="center"/>
    </xf>
    <xf numFmtId="0" fontId="94" fillId="15" borderId="6" xfId="1" applyFont="1" applyFill="1" applyBorder="1" applyAlignment="1">
      <alignment horizontal="center" vertical="center"/>
    </xf>
    <xf numFmtId="0" fontId="94" fillId="15" borderId="27" xfId="1" applyFont="1" applyFill="1" applyBorder="1" applyAlignment="1">
      <alignment horizontal="center" vertical="center"/>
    </xf>
    <xf numFmtId="0" fontId="94" fillId="13" borderId="74" xfId="1" applyFont="1" applyFill="1" applyBorder="1" applyAlignment="1">
      <alignment horizontal="left" vertical="center"/>
    </xf>
    <xf numFmtId="0" fontId="94" fillId="13" borderId="69" xfId="1" applyFont="1" applyFill="1" applyBorder="1" applyAlignment="1">
      <alignment horizontal="left" vertical="center"/>
    </xf>
    <xf numFmtId="0" fontId="94" fillId="15" borderId="4" xfId="1" applyFont="1" applyFill="1" applyBorder="1" applyAlignment="1">
      <alignment horizontal="left" vertical="center"/>
    </xf>
    <xf numFmtId="0" fontId="94" fillId="15" borderId="5" xfId="1" applyFont="1" applyFill="1" applyBorder="1" applyAlignment="1">
      <alignment horizontal="left" vertical="center"/>
    </xf>
    <xf numFmtId="0" fontId="91" fillId="5" borderId="0" xfId="1" applyFont="1" applyFill="1" applyAlignment="1">
      <alignment horizontal="left" vertical="center" wrapText="1"/>
    </xf>
    <xf numFmtId="0" fontId="85" fillId="3" borderId="69" xfId="1" applyFont="1" applyFill="1" applyBorder="1" applyAlignment="1">
      <alignment horizontal="center" vertical="center"/>
    </xf>
    <xf numFmtId="0" fontId="85" fillId="3" borderId="58" xfId="1" applyFont="1" applyFill="1" applyBorder="1" applyAlignment="1">
      <alignment horizontal="center" vertical="center"/>
    </xf>
    <xf numFmtId="0" fontId="85" fillId="3" borderId="47" xfId="1" applyFont="1" applyFill="1" applyBorder="1" applyAlignment="1">
      <alignment horizontal="center" vertical="center"/>
    </xf>
  </cellXfs>
  <cellStyles count="10">
    <cellStyle name="ハイパーリンク" xfId="7" builtinId="8"/>
    <cellStyle name="ハイパーリンク_231001302_関内ホール_市民活力推進局・文化振興課・指定管理等" xfId="2"/>
    <cellStyle name="桁区切り" xfId="9" builtinId="6"/>
    <cellStyle name="標準" xfId="0" builtinId="0"/>
    <cellStyle name="標準 2 3" xfId="8"/>
    <cellStyle name="標準_【H22】二次点検報告書（確定）" xfId="4"/>
    <cellStyle name="標準_091029点検表等-統合版 (1)" xfId="3"/>
    <cellStyle name="標準_Book1" xfId="6"/>
    <cellStyle name="標準_H201125施設点検表（総括表）" xfId="1"/>
    <cellStyle name="標準_統合版" xfId="5"/>
  </cellStyles>
  <dxfs count="16">
    <dxf>
      <fill>
        <patternFill>
          <bgColor theme="0"/>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s>
  <tableStyles count="0" defaultTableStyle="TableStyleMedium2" defaultPivotStyle="PivotStyleLight16"/>
  <colors>
    <mruColors>
      <color rgb="FFFFCCFF"/>
      <color rgb="FF0000FF"/>
      <color rgb="FFFFFF99"/>
      <color rgb="FFFF00FF"/>
      <color rgb="FFFF99FF"/>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6.jpeg"/><Relationship Id="rId2" Type="http://schemas.openxmlformats.org/officeDocument/2006/relationships/image" Target="../media/image15.jpeg"/><Relationship Id="rId1" Type="http://schemas.openxmlformats.org/officeDocument/2006/relationships/image" Target="../media/image14.jpeg"/><Relationship Id="rId6" Type="http://schemas.openxmlformats.org/officeDocument/2006/relationships/image" Target="../media/image19.jpeg"/><Relationship Id="rId5" Type="http://schemas.openxmlformats.org/officeDocument/2006/relationships/image" Target="../media/image18.jpeg"/><Relationship Id="rId4" Type="http://schemas.openxmlformats.org/officeDocument/2006/relationships/image" Target="../media/image1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2.jpeg"/><Relationship Id="rId2" Type="http://schemas.openxmlformats.org/officeDocument/2006/relationships/image" Target="../media/image21.jpeg"/><Relationship Id="rId1" Type="http://schemas.openxmlformats.org/officeDocument/2006/relationships/image" Target="../media/image2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3.jpeg"/></Relationships>
</file>

<file path=xl/drawings/drawing1.xml><?xml version="1.0" encoding="utf-8"?>
<xdr:wsDr xmlns:xdr="http://schemas.openxmlformats.org/drawingml/2006/spreadsheetDrawing" xmlns:a="http://schemas.openxmlformats.org/drawingml/2006/main">
  <xdr:oneCellAnchor>
    <xdr:from>
      <xdr:col>1</xdr:col>
      <xdr:colOff>5715</xdr:colOff>
      <xdr:row>1</xdr:row>
      <xdr:rowOff>1401</xdr:rowOff>
    </xdr:from>
    <xdr:ext cx="2455545" cy="483072"/>
    <xdr:sp macro="" textlink="">
      <xdr:nvSpPr>
        <xdr:cNvPr id="2" name="Text Box 17">
          <a:extLst>
            <a:ext uri="{FF2B5EF4-FFF2-40B4-BE49-F238E27FC236}">
              <a16:creationId xmlns:a16="http://schemas.microsoft.com/office/drawing/2014/main" id="{00000000-0008-0000-0000-000002000000}"/>
            </a:ext>
          </a:extLst>
        </xdr:cNvPr>
        <xdr:cNvSpPr txBox="1">
          <a:spLocks noChangeArrowheads="1"/>
        </xdr:cNvSpPr>
      </xdr:nvSpPr>
      <xdr:spPr bwMode="auto">
        <a:xfrm>
          <a:off x="120015" y="477651"/>
          <a:ext cx="2455545" cy="483072"/>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576" bIns="36000" anchor="ctr" upright="1">
          <a:spAutoFit/>
        </a:bodyPr>
        <a:lstStyle/>
        <a:p>
          <a:pPr algn="l" rtl="0">
            <a:lnSpc>
              <a:spcPts val="1600"/>
            </a:lnSpc>
            <a:defRPr sz="1000"/>
          </a:pPr>
          <a:r>
            <a:rPr lang="ja-JP" altLang="en-US" sz="1100" b="0" i="0" u="none" strike="noStrike" baseline="0">
              <a:solidFill>
                <a:srgbClr val="FF0000"/>
              </a:solidFill>
              <a:latin typeface="HGS創英角ﾎﾟｯﾌﾟ体"/>
              <a:ea typeface="HGS創英角ﾎﾟｯﾌﾟ体"/>
            </a:rPr>
            <a:t>施設管理者</a:t>
          </a:r>
          <a:r>
            <a:rPr lang="ja-JP" altLang="en-US" sz="1100" b="0" i="0" u="none" strike="noStrike" baseline="0">
              <a:solidFill>
                <a:srgbClr val="000000"/>
              </a:solidFill>
              <a:latin typeface="HGS創英角ﾎﾟｯﾌﾟ体"/>
              <a:ea typeface="HGS創英角ﾎﾟｯﾌﾟ体"/>
            </a:rPr>
            <a:t>→</a:t>
          </a:r>
          <a:r>
            <a:rPr lang="ja-JP" altLang="en-US" sz="1100" b="0" i="0" u="none" strike="noStrike" baseline="0">
              <a:solidFill>
                <a:srgbClr val="FF0000"/>
              </a:solidFill>
              <a:latin typeface="HGS創英角ﾎﾟｯﾌﾟ体"/>
              <a:ea typeface="HGS創英角ﾎﾟｯﾌﾟ体"/>
            </a:rPr>
            <a:t>黄色部</a:t>
          </a:r>
          <a:r>
            <a:rPr lang="ja-JP" altLang="en-US" sz="1100" b="0" i="0" u="none" strike="noStrike" baseline="0">
              <a:solidFill>
                <a:srgbClr val="000000"/>
              </a:solidFill>
              <a:latin typeface="HGS創英角ﾎﾟｯﾌﾟ体"/>
              <a:ea typeface="HGS創英角ﾎﾟｯﾌﾟ体"/>
            </a:rPr>
            <a:t>を記入</a:t>
          </a:r>
          <a:endParaRPr lang="ja-JP" altLang="en-US" sz="1100" b="0" i="0" u="none" strike="noStrike" baseline="0">
            <a:solidFill>
              <a:srgbClr val="FF0000"/>
            </a:solidFill>
            <a:latin typeface="HGS創英角ﾎﾟｯﾌﾟ体"/>
            <a:ea typeface="HGS創英角ﾎﾟｯﾌﾟ体"/>
          </a:endParaRPr>
        </a:p>
        <a:p>
          <a:pPr algn="l" rtl="0">
            <a:lnSpc>
              <a:spcPts val="1600"/>
            </a:lnSpc>
            <a:defRPr sz="1000"/>
          </a:pPr>
          <a:r>
            <a:rPr lang="ja-JP" altLang="en-US" sz="1100" b="0" i="0" u="none" strike="noStrike" baseline="0">
              <a:solidFill>
                <a:srgbClr val="FF0000"/>
              </a:solidFill>
              <a:latin typeface="HGS創英角ﾎﾟｯﾌﾟ体"/>
              <a:ea typeface="HGS創英角ﾎﾟｯﾌﾟ体"/>
            </a:rPr>
            <a:t>運営・財産所管担当者</a:t>
          </a:r>
          <a:r>
            <a:rPr lang="ja-JP" altLang="en-US" sz="1100" b="0" i="0" u="none" strike="noStrike" baseline="0">
              <a:solidFill>
                <a:srgbClr val="000000"/>
              </a:solidFill>
              <a:latin typeface="HGS創英角ﾎﾟｯﾌﾟ体"/>
              <a:ea typeface="HGS創英角ﾎﾟｯﾌﾟ体"/>
            </a:rPr>
            <a:t>→</a:t>
          </a:r>
          <a:r>
            <a:rPr lang="ja-JP" altLang="en-US" sz="1100" b="0" i="0" u="none" strike="noStrike" baseline="0">
              <a:solidFill>
                <a:srgbClr val="FF0000"/>
              </a:solidFill>
              <a:latin typeface="HGS創英角ﾎﾟｯﾌﾟ体"/>
              <a:ea typeface="HGS創英角ﾎﾟｯﾌﾟ体"/>
            </a:rPr>
            <a:t>青色部</a:t>
          </a:r>
          <a:r>
            <a:rPr lang="ja-JP" altLang="en-US" sz="1100" b="0" i="0" u="none" strike="noStrike" baseline="0">
              <a:solidFill>
                <a:srgbClr val="000000"/>
              </a:solidFill>
              <a:latin typeface="HGS創英角ﾎﾟｯﾌﾟ体"/>
              <a:ea typeface="HGS創英角ﾎﾟｯﾌﾟ体"/>
            </a:rPr>
            <a:t>を記入</a:t>
          </a:r>
          <a:endParaRPr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5715</xdr:colOff>
      <xdr:row>1</xdr:row>
      <xdr:rowOff>1401</xdr:rowOff>
    </xdr:from>
    <xdr:ext cx="2455545" cy="483072"/>
    <xdr:sp macro="" textlink="">
      <xdr:nvSpPr>
        <xdr:cNvPr id="2" name="Text Box 17">
          <a:extLst>
            <a:ext uri="{FF2B5EF4-FFF2-40B4-BE49-F238E27FC236}">
              <a16:creationId xmlns:a16="http://schemas.microsoft.com/office/drawing/2014/main" id="{00000000-0008-0000-0100-000002000000}"/>
            </a:ext>
          </a:extLst>
        </xdr:cNvPr>
        <xdr:cNvSpPr txBox="1">
          <a:spLocks noChangeArrowheads="1"/>
        </xdr:cNvSpPr>
      </xdr:nvSpPr>
      <xdr:spPr bwMode="auto">
        <a:xfrm>
          <a:off x="120015" y="239526"/>
          <a:ext cx="2455545" cy="483072"/>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576" bIns="36000" anchor="ctr" upright="1">
          <a:spAutoFit/>
        </a:bodyPr>
        <a:lstStyle/>
        <a:p>
          <a:pPr algn="l" rtl="0">
            <a:lnSpc>
              <a:spcPts val="1600"/>
            </a:lnSpc>
            <a:defRPr sz="1000"/>
          </a:pPr>
          <a:r>
            <a:rPr lang="ja-JP" altLang="en-US" sz="1100" b="0" i="0" u="none" strike="noStrike" baseline="0">
              <a:solidFill>
                <a:srgbClr val="FF0000"/>
              </a:solidFill>
              <a:latin typeface="HGS創英角ﾎﾟｯﾌﾟ体"/>
              <a:ea typeface="HGS創英角ﾎﾟｯﾌﾟ体"/>
            </a:rPr>
            <a:t>施設管理者</a:t>
          </a:r>
          <a:r>
            <a:rPr lang="ja-JP" altLang="en-US" sz="1100" b="0" i="0" u="none" strike="noStrike" baseline="0">
              <a:solidFill>
                <a:srgbClr val="000000"/>
              </a:solidFill>
              <a:latin typeface="HGS創英角ﾎﾟｯﾌﾟ体"/>
              <a:ea typeface="HGS創英角ﾎﾟｯﾌﾟ体"/>
            </a:rPr>
            <a:t>→</a:t>
          </a:r>
          <a:r>
            <a:rPr lang="ja-JP" altLang="en-US" sz="1100" b="0" i="0" u="none" strike="noStrike" baseline="0">
              <a:solidFill>
                <a:srgbClr val="FF0000"/>
              </a:solidFill>
              <a:latin typeface="HGS創英角ﾎﾟｯﾌﾟ体"/>
              <a:ea typeface="HGS創英角ﾎﾟｯﾌﾟ体"/>
            </a:rPr>
            <a:t>黄色部</a:t>
          </a:r>
          <a:r>
            <a:rPr lang="ja-JP" altLang="en-US" sz="1100" b="0" i="0" u="none" strike="noStrike" baseline="0">
              <a:solidFill>
                <a:srgbClr val="000000"/>
              </a:solidFill>
              <a:latin typeface="HGS創英角ﾎﾟｯﾌﾟ体"/>
              <a:ea typeface="HGS創英角ﾎﾟｯﾌﾟ体"/>
            </a:rPr>
            <a:t>を記入</a:t>
          </a:r>
          <a:endParaRPr lang="ja-JP" altLang="en-US" sz="1100" b="0" i="0" u="none" strike="noStrike" baseline="0">
            <a:solidFill>
              <a:srgbClr val="FF0000"/>
            </a:solidFill>
            <a:latin typeface="HGS創英角ﾎﾟｯﾌﾟ体"/>
            <a:ea typeface="HGS創英角ﾎﾟｯﾌﾟ体"/>
          </a:endParaRPr>
        </a:p>
        <a:p>
          <a:pPr algn="l" rtl="0">
            <a:lnSpc>
              <a:spcPts val="1600"/>
            </a:lnSpc>
            <a:defRPr sz="1000"/>
          </a:pPr>
          <a:r>
            <a:rPr lang="ja-JP" altLang="en-US" sz="1100" b="0" i="0" u="none" strike="noStrike" baseline="0">
              <a:solidFill>
                <a:srgbClr val="FF0000"/>
              </a:solidFill>
              <a:latin typeface="HGS創英角ﾎﾟｯﾌﾟ体"/>
              <a:ea typeface="HGS創英角ﾎﾟｯﾌﾟ体"/>
            </a:rPr>
            <a:t>運営・財産所管担当者</a:t>
          </a:r>
          <a:r>
            <a:rPr lang="ja-JP" altLang="en-US" sz="1100" b="0" i="0" u="none" strike="noStrike" baseline="0">
              <a:solidFill>
                <a:srgbClr val="000000"/>
              </a:solidFill>
              <a:latin typeface="HGS創英角ﾎﾟｯﾌﾟ体"/>
              <a:ea typeface="HGS創英角ﾎﾟｯﾌﾟ体"/>
            </a:rPr>
            <a:t>→</a:t>
          </a:r>
          <a:r>
            <a:rPr lang="ja-JP" altLang="en-US" sz="1100" b="0" i="0" u="none" strike="noStrike" baseline="0">
              <a:solidFill>
                <a:srgbClr val="FF0000"/>
              </a:solidFill>
              <a:latin typeface="HGS創英角ﾎﾟｯﾌﾟ体"/>
              <a:ea typeface="HGS創英角ﾎﾟｯﾌﾟ体"/>
            </a:rPr>
            <a:t>青色部</a:t>
          </a:r>
          <a:r>
            <a:rPr lang="ja-JP" altLang="en-US" sz="1100" b="0" i="0" u="none" strike="noStrike" baseline="0">
              <a:solidFill>
                <a:srgbClr val="000000"/>
              </a:solidFill>
              <a:latin typeface="HGS創英角ﾎﾟｯﾌﾟ体"/>
              <a:ea typeface="HGS創英角ﾎﾟｯﾌﾟ体"/>
            </a:rPr>
            <a:t>を記入</a:t>
          </a:r>
          <a:endParaRPr lang="ja-JP" altLang="en-US" sz="1100"/>
        </a:p>
      </xdr:txBody>
    </xdr:sp>
    <xdr:clientData/>
  </xdr:oneCellAnchor>
  <xdr:oneCellAnchor>
    <xdr:from>
      <xdr:col>3</xdr:col>
      <xdr:colOff>609600</xdr:colOff>
      <xdr:row>9</xdr:row>
      <xdr:rowOff>36194</xdr:rowOff>
    </xdr:from>
    <xdr:ext cx="5074920" cy="962025"/>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1554480" y="2893694"/>
          <a:ext cx="5074920" cy="962025"/>
        </a:xfrm>
        <a:prstGeom prst="wedgeRoundRectCallout">
          <a:avLst>
            <a:gd name="adj1" fmla="val -28396"/>
            <a:gd name="adj2" fmla="val -123211"/>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overflow" horzOverflow="overflow" wrap="square" lIns="36000" tIns="36000" rIns="36000" bIns="36000" rtlCol="0" anchor="t" upright="1">
          <a:noAutofit/>
        </a:bodyPr>
        <a:lstStyle/>
        <a:p>
          <a:pPr>
            <a:lnSpc>
              <a:spcPts val="1200"/>
            </a:lnSpc>
          </a:pPr>
          <a:r>
            <a:rPr kumimoji="1" lang="ja-JP" altLang="en-US" sz="1100">
              <a:effectLst/>
              <a:latin typeface="ＭＳ Ｐゴシック" panose="020B0600070205080204" pitchFamily="50" charset="-128"/>
              <a:ea typeface="ＭＳ Ｐゴシック" panose="020B0600070205080204" pitchFamily="50" charset="-128"/>
              <a:cs typeface="+mn-cs"/>
            </a:rPr>
            <a:t>「施設番号」、「施設名称」、「建物名称」、「複合施設名称」は公有財産台帳上の記載を基本に入力してください。</a:t>
          </a:r>
          <a:endParaRPr kumimoji="1" lang="en-US" altLang="ja-JP" sz="1100">
            <a:effectLst/>
            <a:latin typeface="ＭＳ Ｐゴシック" panose="020B0600070205080204" pitchFamily="50" charset="-128"/>
            <a:ea typeface="ＭＳ Ｐゴシック" panose="020B0600070205080204" pitchFamily="50" charset="-128"/>
            <a:cs typeface="+mn-cs"/>
          </a:endParaRPr>
        </a:p>
        <a:p>
          <a:pPr>
            <a:lnSpc>
              <a:spcPts val="1200"/>
            </a:lnSpc>
          </a:pPr>
          <a:r>
            <a:rPr kumimoji="1" lang="ja-JP" altLang="en-US" sz="1100">
              <a:effectLst/>
              <a:latin typeface="ＭＳ Ｐゴシック" panose="020B0600070205080204" pitchFamily="50" charset="-128"/>
              <a:ea typeface="ＭＳ Ｐゴシック" panose="020B0600070205080204" pitchFamily="50" charset="-128"/>
              <a:cs typeface="+mn-cs"/>
            </a:rPr>
            <a:t>公有財産台帳に記載する情報は、イントラの財産管理からも確認できます。</a:t>
          </a:r>
          <a:endParaRPr kumimoji="1" lang="en-US" altLang="ja-JP" sz="1100">
            <a:effectLst/>
            <a:latin typeface="ＭＳ Ｐゴシック" panose="020B0600070205080204" pitchFamily="50" charset="-128"/>
            <a:ea typeface="ＭＳ Ｐゴシック" panose="020B0600070205080204" pitchFamily="50" charset="-128"/>
            <a:cs typeface="+mn-cs"/>
          </a:endParaRPr>
        </a:p>
        <a:p>
          <a:pPr>
            <a:lnSpc>
              <a:spcPts val="1200"/>
            </a:lnSpc>
          </a:pPr>
          <a:r>
            <a:rPr kumimoji="1" lang="ja-JP" altLang="en-US" sz="1100">
              <a:effectLst/>
              <a:latin typeface="ＭＳ Ｐゴシック" panose="020B0600070205080204" pitchFamily="50" charset="-128"/>
              <a:ea typeface="ＭＳ Ｐゴシック" panose="020B0600070205080204" pitchFamily="50" charset="-128"/>
              <a:cs typeface="+mn-cs"/>
            </a:rPr>
            <a:t>●施設番号、</a:t>
          </a:r>
          <a:r>
            <a:rPr kumimoji="1" lang="ja-JP" altLang="ja-JP" sz="1100">
              <a:effectLst/>
              <a:latin typeface="+mn-lt"/>
              <a:ea typeface="+mn-ea"/>
              <a:cs typeface="+mn-cs"/>
            </a:rPr>
            <a:t>施設名称</a:t>
          </a:r>
          <a:r>
            <a:rPr kumimoji="1" lang="ja-JP" altLang="en-US" sz="1100">
              <a:effectLst/>
              <a:latin typeface="+mn-lt"/>
              <a:ea typeface="+mn-ea"/>
              <a:cs typeface="+mn-cs"/>
            </a:rPr>
            <a:t>　　</a:t>
          </a:r>
          <a:r>
            <a:rPr kumimoji="1" lang="ja-JP" altLang="en-US" sz="1100">
              <a:effectLst/>
              <a:latin typeface="ＭＳ Ｐゴシック" panose="020B0600070205080204" pitchFamily="50" charset="-128"/>
              <a:ea typeface="ＭＳ Ｐゴシック" panose="020B0600070205080204" pitchFamily="50" charset="-128"/>
              <a:cs typeface="+mn-cs"/>
            </a:rPr>
            <a:t>：財産管理システム＞公有財産</a:t>
          </a:r>
          <a:endParaRPr kumimoji="1" lang="en-US" altLang="ja-JP" sz="1100">
            <a:effectLst/>
            <a:latin typeface="ＭＳ Ｐゴシック" panose="020B0600070205080204" pitchFamily="50" charset="-128"/>
            <a:ea typeface="ＭＳ Ｐゴシック" panose="020B0600070205080204" pitchFamily="50" charset="-128"/>
            <a:cs typeface="+mn-cs"/>
          </a:endParaRPr>
        </a:p>
        <a:p>
          <a:pPr>
            <a:lnSpc>
              <a:spcPts val="1200"/>
            </a:lnSpc>
          </a:pPr>
          <a:r>
            <a:rPr kumimoji="1" lang="ja-JP" altLang="en-US" sz="1100">
              <a:effectLst/>
              <a:latin typeface="ＭＳ Ｐゴシック" panose="020B0600070205080204" pitchFamily="50" charset="-128"/>
              <a:ea typeface="ＭＳ Ｐゴシック" panose="020B0600070205080204" pitchFamily="50" charset="-128"/>
              <a:cs typeface="+mn-cs"/>
            </a:rPr>
            <a:t>●建物名称、複合施設名称：財産管理システム＞ファシリティマネジメント施設</a:t>
          </a:r>
          <a:endParaRPr kumimoji="1" lang="en-US" altLang="ja-JP" sz="1100">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3</xdr:col>
      <xdr:colOff>956310</xdr:colOff>
      <xdr:row>20</xdr:row>
      <xdr:rowOff>144779</xdr:rowOff>
    </xdr:from>
    <xdr:ext cx="4572000" cy="1548766"/>
    <xdr:sp macro="" textlink="">
      <xdr:nvSpPr>
        <xdr:cNvPr id="4" name="角丸四角形吹き出し 6">
          <a:extLst>
            <a:ext uri="{FF2B5EF4-FFF2-40B4-BE49-F238E27FC236}">
              <a16:creationId xmlns:a16="http://schemas.microsoft.com/office/drawing/2014/main" id="{00000000-0008-0000-0100-000004000000}"/>
            </a:ext>
          </a:extLst>
        </xdr:cNvPr>
        <xdr:cNvSpPr/>
      </xdr:nvSpPr>
      <xdr:spPr bwMode="auto">
        <a:xfrm>
          <a:off x="1908810" y="4640579"/>
          <a:ext cx="4572000" cy="1548766"/>
        </a:xfrm>
        <a:prstGeom prst="wedgeRoundRectCallout">
          <a:avLst>
            <a:gd name="adj1" fmla="val -23570"/>
            <a:gd name="adj2" fmla="val -60482"/>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・建築、電気設備、機械設備、舞台設備の各点検入力表において、不具合等の記載があった場合、「点検項目」、「不具合等の場所、部位、内容」の内容をすべて各欄に記入してください。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・「必要見込金額等」には、「対応」に必要な見込金額（工事業者等の見積金額）を記載するか、工事業者等からの見積書の徴取状況を記載してください。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・不具合がない場合は記入の必要はありません。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・記入欄が足りない場合は行のコピーと挿入で増やしてください。</a:t>
          </a:r>
        </a:p>
      </xdr:txBody>
    </xdr:sp>
    <xdr:clientData/>
  </xdr:oneCellAnchor>
  <xdr:oneCellAnchor>
    <xdr:from>
      <xdr:col>5</xdr:col>
      <xdr:colOff>222885</xdr:colOff>
      <xdr:row>2</xdr:row>
      <xdr:rowOff>171450</xdr:rowOff>
    </xdr:from>
    <xdr:ext cx="4046220" cy="792480"/>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bwMode="auto">
        <a:xfrm>
          <a:off x="2575560" y="714375"/>
          <a:ext cx="4046220" cy="792480"/>
        </a:xfrm>
        <a:prstGeom prst="wedgeRoundRectCallout">
          <a:avLst>
            <a:gd name="adj1" fmla="val -15024"/>
            <a:gd name="adj2" fmla="val 65722"/>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nSpc>
              <a:spcPts val="1200"/>
            </a:lnSpc>
          </a:pPr>
          <a:r>
            <a:rPr kumimoji="1" lang="ja-JP" altLang="en-US" sz="1100">
              <a:effectLst/>
              <a:latin typeface="ＭＳ Ｐゴシック" panose="020B0600070205080204" pitchFamily="50" charset="-128"/>
              <a:ea typeface="ＭＳ Ｐゴシック" panose="020B0600070205080204" pitchFamily="50" charset="-128"/>
              <a:cs typeface="+mn-cs"/>
            </a:rPr>
            <a:t>「施設管理者」は指定管理者や委託管理者、貸付先とし、不具合等を確認する業務を担っている者とします。直営の場合、運営所管課又は財産所管課で不具合等の確認を担っている課とします。</a:t>
          </a:r>
          <a:endParaRPr kumimoji="1" lang="en-US" altLang="ja-JP" sz="1100">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1</xdr:col>
      <xdr:colOff>68580</xdr:colOff>
      <xdr:row>20</xdr:row>
      <xdr:rowOff>80010</xdr:rowOff>
    </xdr:from>
    <xdr:ext cx="1664970" cy="1272539"/>
    <xdr:sp macro="" textlink="">
      <xdr:nvSpPr>
        <xdr:cNvPr id="6" name="角丸四角形吹き出し 6">
          <a:extLst>
            <a:ext uri="{FF2B5EF4-FFF2-40B4-BE49-F238E27FC236}">
              <a16:creationId xmlns:a16="http://schemas.microsoft.com/office/drawing/2014/main" id="{00000000-0008-0000-0100-000006000000}"/>
            </a:ext>
          </a:extLst>
        </xdr:cNvPr>
        <xdr:cNvSpPr/>
      </xdr:nvSpPr>
      <xdr:spPr bwMode="auto">
        <a:xfrm>
          <a:off x="182880" y="4347210"/>
          <a:ext cx="1664970" cy="1272539"/>
        </a:xfrm>
        <a:prstGeom prst="wedgeRoundRectCallout">
          <a:avLst>
            <a:gd name="adj1" fmla="val -30729"/>
            <a:gd name="adj2" fmla="val -69649"/>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点検入力表の</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番号を半角</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で記入してください。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ja-JP" sz="1100">
              <a:effectLst/>
              <a:latin typeface="ＭＳ Ｐゴシック" panose="020B0600070205080204" pitchFamily="50" charset="-128"/>
              <a:ea typeface="ＭＳ Ｐゴシック" panose="020B0600070205080204" pitchFamily="50" charset="-128"/>
              <a:cs typeface="+mn-cs"/>
            </a:rPr>
            <a:t>（建築）</a:t>
          </a:r>
          <a:r>
            <a:rPr kumimoji="1" lang="en-US" altLang="ja-JP" sz="1100">
              <a:effectLst/>
              <a:latin typeface="ＭＳ Ｐゴシック" panose="020B0600070205080204" pitchFamily="50" charset="-128"/>
              <a:ea typeface="ＭＳ Ｐゴシック" panose="020B0600070205080204" pitchFamily="50" charset="-128"/>
              <a:cs typeface="+mn-cs"/>
            </a:rPr>
            <a:t>A-1</a:t>
          </a:r>
          <a:r>
            <a:rPr kumimoji="1" lang="ja-JP" altLang="ja-JP" sz="1100">
              <a:effectLst/>
              <a:latin typeface="ＭＳ Ｐゴシック" panose="020B0600070205080204" pitchFamily="50" charset="-128"/>
              <a:ea typeface="ＭＳ Ｐゴシック" panose="020B0600070205080204" pitchFamily="50" charset="-128"/>
              <a:cs typeface="+mn-cs"/>
            </a:rPr>
            <a:t>～</a:t>
          </a:r>
          <a:r>
            <a:rPr kumimoji="1" lang="en-US" altLang="ja-JP" sz="1100">
              <a:effectLst/>
              <a:latin typeface="ＭＳ Ｐゴシック" panose="020B0600070205080204" pitchFamily="50" charset="-128"/>
              <a:ea typeface="ＭＳ Ｐゴシック" panose="020B0600070205080204" pitchFamily="50" charset="-128"/>
              <a:cs typeface="+mn-cs"/>
            </a:rPr>
            <a:t>38</a:t>
          </a:r>
        </a:p>
        <a:p>
          <a:r>
            <a:rPr kumimoji="1" lang="ja-JP" altLang="ja-JP" sz="1100">
              <a:effectLst/>
              <a:latin typeface="ＭＳ Ｐゴシック" panose="020B0600070205080204" pitchFamily="50" charset="-128"/>
              <a:ea typeface="ＭＳ Ｐゴシック" panose="020B0600070205080204" pitchFamily="50" charset="-128"/>
              <a:cs typeface="+mn-cs"/>
            </a:rPr>
            <a:t>（電気設備）</a:t>
          </a:r>
          <a:r>
            <a:rPr kumimoji="1" lang="en-US" altLang="ja-JP" sz="1100">
              <a:effectLst/>
              <a:latin typeface="ＭＳ Ｐゴシック" panose="020B0600070205080204" pitchFamily="50" charset="-128"/>
              <a:ea typeface="ＭＳ Ｐゴシック" panose="020B0600070205080204" pitchFamily="50" charset="-128"/>
              <a:cs typeface="+mn-cs"/>
            </a:rPr>
            <a:t>E-1</a:t>
          </a:r>
          <a:r>
            <a:rPr kumimoji="1" lang="ja-JP" altLang="ja-JP" sz="1100">
              <a:effectLst/>
              <a:latin typeface="ＭＳ Ｐゴシック" panose="020B0600070205080204" pitchFamily="50" charset="-128"/>
              <a:ea typeface="ＭＳ Ｐゴシック" panose="020B0600070205080204" pitchFamily="50" charset="-128"/>
              <a:cs typeface="+mn-cs"/>
            </a:rPr>
            <a:t>～</a:t>
          </a:r>
          <a:r>
            <a:rPr kumimoji="1" lang="en-US" altLang="ja-JP" sz="1100">
              <a:effectLst/>
              <a:latin typeface="ＭＳ Ｐゴシック" panose="020B0600070205080204" pitchFamily="50" charset="-128"/>
              <a:ea typeface="ＭＳ Ｐゴシック" panose="020B0600070205080204" pitchFamily="50" charset="-128"/>
              <a:cs typeface="+mn-cs"/>
            </a:rPr>
            <a:t>27</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effectLst/>
              <a:latin typeface="ＭＳ Ｐゴシック" panose="020B0600070205080204" pitchFamily="50" charset="-128"/>
              <a:ea typeface="ＭＳ Ｐゴシック" panose="020B0600070205080204" pitchFamily="50" charset="-128"/>
              <a:cs typeface="+mn-cs"/>
            </a:rPr>
            <a:t>（機械設備）</a:t>
          </a:r>
          <a:r>
            <a:rPr kumimoji="1" lang="en-US" altLang="ja-JP" sz="1100">
              <a:effectLst/>
              <a:latin typeface="ＭＳ Ｐゴシック" panose="020B0600070205080204" pitchFamily="50" charset="-128"/>
              <a:ea typeface="ＭＳ Ｐゴシック" panose="020B0600070205080204" pitchFamily="50" charset="-128"/>
              <a:cs typeface="+mn-cs"/>
            </a:rPr>
            <a:t>M-1</a:t>
          </a:r>
          <a:r>
            <a:rPr kumimoji="1" lang="ja-JP" altLang="ja-JP" sz="1100">
              <a:effectLst/>
              <a:latin typeface="ＭＳ Ｐゴシック" panose="020B0600070205080204" pitchFamily="50" charset="-128"/>
              <a:ea typeface="ＭＳ Ｐゴシック" panose="020B0600070205080204" pitchFamily="50" charset="-128"/>
              <a:cs typeface="+mn-cs"/>
            </a:rPr>
            <a:t>～</a:t>
          </a:r>
          <a:r>
            <a:rPr kumimoji="1" lang="en-US" altLang="ja-JP" sz="1100">
              <a:effectLst/>
              <a:latin typeface="ＭＳ Ｐゴシック" panose="020B0600070205080204" pitchFamily="50" charset="-128"/>
              <a:ea typeface="ＭＳ Ｐゴシック" panose="020B0600070205080204" pitchFamily="50" charset="-128"/>
              <a:cs typeface="+mn-cs"/>
            </a:rPr>
            <a:t>25</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effectLst/>
              <a:latin typeface="ＭＳ Ｐゴシック" panose="020B0600070205080204" pitchFamily="50" charset="-128"/>
              <a:ea typeface="ＭＳ Ｐゴシック" panose="020B0600070205080204" pitchFamily="50" charset="-128"/>
              <a:cs typeface="+mn-cs"/>
            </a:rPr>
            <a:t>（舞台設備）</a:t>
          </a:r>
          <a:r>
            <a:rPr kumimoji="1" lang="en-US" altLang="ja-JP" sz="1100">
              <a:effectLst/>
              <a:latin typeface="ＭＳ Ｐゴシック" panose="020B0600070205080204" pitchFamily="50" charset="-128"/>
              <a:ea typeface="ＭＳ Ｐゴシック" panose="020B0600070205080204" pitchFamily="50" charset="-128"/>
              <a:cs typeface="+mn-cs"/>
            </a:rPr>
            <a:t>H-1</a:t>
          </a:r>
          <a:r>
            <a:rPr kumimoji="1" lang="ja-JP" altLang="ja-JP" sz="1100">
              <a:effectLst/>
              <a:latin typeface="ＭＳ Ｐゴシック" panose="020B0600070205080204" pitchFamily="50" charset="-128"/>
              <a:ea typeface="ＭＳ Ｐゴシック" panose="020B0600070205080204" pitchFamily="50" charset="-128"/>
              <a:cs typeface="+mn-cs"/>
            </a:rPr>
            <a:t>～</a:t>
          </a:r>
          <a:r>
            <a:rPr kumimoji="1" lang="en-US" altLang="ja-JP" sz="1100">
              <a:effectLst/>
              <a:latin typeface="ＭＳ Ｐゴシック" panose="020B0600070205080204" pitchFamily="50" charset="-128"/>
              <a:ea typeface="ＭＳ Ｐゴシック" panose="020B0600070205080204" pitchFamily="50" charset="-128"/>
              <a:cs typeface="+mn-cs"/>
            </a:rPr>
            <a:t>5</a:t>
          </a:r>
          <a:endParaRPr lang="ja-JP" altLang="ja-JP">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832485</xdr:colOff>
      <xdr:row>43</xdr:row>
      <xdr:rowOff>53341</xdr:rowOff>
    </xdr:from>
    <xdr:ext cx="4541520" cy="773430"/>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bwMode="auto">
        <a:xfrm>
          <a:off x="1784985" y="9549766"/>
          <a:ext cx="4541520" cy="773430"/>
        </a:xfrm>
        <a:prstGeom prst="wedgeRoundRectCallout">
          <a:avLst>
            <a:gd name="adj1" fmla="val -56891"/>
            <a:gd name="adj2" fmla="val -46127"/>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・軽易工事も含めてください。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・工事等がない場合は記入せず空欄のままにしてください。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・記入欄が足りない場合は行のコピーと挿入で増やしてください。</a:t>
          </a:r>
        </a:p>
      </xdr:txBody>
    </xdr:sp>
    <xdr:clientData/>
  </xdr:oneCellAnchor>
  <xdr:oneCellAnchor>
    <xdr:from>
      <xdr:col>0</xdr:col>
      <xdr:colOff>64770</xdr:colOff>
      <xdr:row>2</xdr:row>
      <xdr:rowOff>348615</xdr:rowOff>
    </xdr:from>
    <xdr:ext cx="2407920" cy="632460"/>
    <xdr:sp macro="" textlink="">
      <xdr:nvSpPr>
        <xdr:cNvPr id="8" name="角丸四角形吹き出し 2">
          <a:extLst>
            <a:ext uri="{FF2B5EF4-FFF2-40B4-BE49-F238E27FC236}">
              <a16:creationId xmlns:a16="http://schemas.microsoft.com/office/drawing/2014/main" id="{00000000-0008-0000-0100-000008000000}"/>
            </a:ext>
          </a:extLst>
        </xdr:cNvPr>
        <xdr:cNvSpPr/>
      </xdr:nvSpPr>
      <xdr:spPr bwMode="auto">
        <a:xfrm>
          <a:off x="64770" y="874395"/>
          <a:ext cx="2407920" cy="632460"/>
        </a:xfrm>
        <a:prstGeom prst="wedgeRoundRectCallout">
          <a:avLst>
            <a:gd name="adj1" fmla="val -20831"/>
            <a:gd name="adj2" fmla="val -82856"/>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overflow" horzOverflow="overflow" wrap="square" lIns="36000" tIns="36000" rIns="36000" bIns="36000" rtlCol="0" anchor="t" upright="1">
          <a:noAutofit/>
        </a:bodyPr>
        <a:lstStyle/>
        <a:p>
          <a:pPr>
            <a:lnSpc>
              <a:spcPts val="1200"/>
            </a:lnSpc>
          </a:pPr>
          <a:r>
            <a:rPr kumimoji="1" lang="ja-JP" altLang="en-US" sz="1100">
              <a:effectLst/>
              <a:latin typeface="ＭＳ Ｐゴシック" panose="020B0600070205080204" pitchFamily="50" charset="-128"/>
              <a:ea typeface="ＭＳ Ｐゴシック" panose="020B0600070205080204" pitchFamily="50" charset="-128"/>
              <a:cs typeface="+mn-cs"/>
            </a:rPr>
            <a:t>記入者は上記を基本としますが、各項目の点検者が異なれば、適宜色を修正の上、記入してください。</a:t>
          </a:r>
          <a:endParaRPr kumimoji="1" lang="en-US" altLang="ja-JP" sz="1100">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3</xdr:col>
      <xdr:colOff>695325</xdr:colOff>
      <xdr:row>29</xdr:row>
      <xdr:rowOff>57150</xdr:rowOff>
    </xdr:from>
    <xdr:ext cx="2438400" cy="1590674"/>
    <xdr:sp macro="" textlink="">
      <xdr:nvSpPr>
        <xdr:cNvPr id="9" name="角丸四角形吹き出し 6">
          <a:extLst>
            <a:ext uri="{FF2B5EF4-FFF2-40B4-BE49-F238E27FC236}">
              <a16:creationId xmlns:a16="http://schemas.microsoft.com/office/drawing/2014/main" id="{00000000-0008-0000-0100-000009000000}"/>
            </a:ext>
          </a:extLst>
        </xdr:cNvPr>
        <xdr:cNvSpPr/>
      </xdr:nvSpPr>
      <xdr:spPr bwMode="auto">
        <a:xfrm>
          <a:off x="1647825" y="6553200"/>
          <a:ext cx="2438400" cy="1590674"/>
        </a:xfrm>
        <a:prstGeom prst="wedgeRoundRectCallout">
          <a:avLst>
            <a:gd name="adj1" fmla="val -15478"/>
            <a:gd name="adj2" fmla="val -93223"/>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r>
            <a:rPr lang="ja-JP" altLang="en-US" sz="1100">
              <a:latin typeface="ＭＳ Ｐゴシック" panose="020B0600070205080204" pitchFamily="50" charset="-128"/>
              <a:ea typeface="ＭＳ Ｐゴシック" panose="020B0600070205080204" pitchFamily="50" charset="-128"/>
              <a:cs typeface="+mn-cs"/>
            </a:rPr>
            <a:t>建築、電気設備、機械設備、舞台設備の各「点検入力表」と、　「総括表」、「写真帳」、「不具合等（写真）位置図」の各様式において、　記入漏れ等の不整合が生じていないか、</a:t>
          </a:r>
          <a:r>
            <a:rPr kumimoji="1" lang="ja-JP" altLang="ja-JP" sz="1100">
              <a:effectLst/>
              <a:latin typeface="ＭＳ Ｐゴシック" panose="020B0600070205080204" pitchFamily="50" charset="-128"/>
              <a:ea typeface="ＭＳ Ｐゴシック" panose="020B0600070205080204" pitchFamily="50" charset="-128"/>
              <a:cs typeface="+mn-cs"/>
            </a:rPr>
            <a:t>「整合チェック表」を使用して</a:t>
          </a:r>
          <a:r>
            <a:rPr kumimoji="1" lang="ja-JP" altLang="en-US" sz="1100">
              <a:effectLst/>
              <a:latin typeface="ＭＳ Ｐゴシック" panose="020B0600070205080204" pitchFamily="50" charset="-128"/>
              <a:ea typeface="ＭＳ Ｐゴシック" panose="020B0600070205080204" pitchFamily="50" charset="-128"/>
              <a:cs typeface="+mn-cs"/>
            </a:rPr>
            <a:t>確認して</a:t>
          </a:r>
          <a:r>
            <a:rPr lang="ja-JP" altLang="en-US" sz="1100">
              <a:latin typeface="ＭＳ Ｐゴシック" panose="020B0600070205080204" pitchFamily="50" charset="-128"/>
              <a:ea typeface="ＭＳ Ｐゴシック" panose="020B0600070205080204" pitchFamily="50" charset="-128"/>
              <a:cs typeface="+mn-cs"/>
            </a:rPr>
            <a:t>ください。</a:t>
          </a:r>
          <a:endParaRPr lang="ja-JP" altLang="ja-JP">
            <a:effectLst/>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3313470</xdr:colOff>
      <xdr:row>5</xdr:row>
      <xdr:rowOff>47625</xdr:rowOff>
    </xdr:from>
    <xdr:to>
      <xdr:col>3</xdr:col>
      <xdr:colOff>4589582</xdr:colOff>
      <xdr:row>6</xdr:row>
      <xdr:rowOff>589073</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349314" y="1607344"/>
          <a:ext cx="1276112" cy="1279635"/>
        </a:xfrm>
        <a:prstGeom prst="rect">
          <a:avLst/>
        </a:prstGeom>
      </xdr:spPr>
    </xdr:pic>
    <xdr:clientData/>
  </xdr:twoCellAnchor>
  <xdr:twoCellAnchor editAs="oneCell">
    <xdr:from>
      <xdr:col>3</xdr:col>
      <xdr:colOff>3368040</xdr:colOff>
      <xdr:row>17</xdr:row>
      <xdr:rowOff>31750</xdr:rowOff>
    </xdr:from>
    <xdr:to>
      <xdr:col>3</xdr:col>
      <xdr:colOff>4607700</xdr:colOff>
      <xdr:row>17</xdr:row>
      <xdr:rowOff>861061</xdr:rowOff>
    </xdr:to>
    <xdr:pic>
      <xdr:nvPicPr>
        <xdr:cNvPr id="27" name="図 26">
          <a:extLst>
            <a:ext uri="{FF2B5EF4-FFF2-40B4-BE49-F238E27FC236}">
              <a16:creationId xmlns:a16="http://schemas.microsoft.com/office/drawing/2014/main" id="{00000000-0008-0000-0200-00001B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4404360" y="8710930"/>
          <a:ext cx="1239660" cy="829311"/>
        </a:xfrm>
        <a:prstGeom prst="rect">
          <a:avLst/>
        </a:prstGeom>
      </xdr:spPr>
    </xdr:pic>
    <xdr:clientData/>
  </xdr:twoCellAnchor>
  <xdr:twoCellAnchor editAs="oneCell">
    <xdr:from>
      <xdr:col>3</xdr:col>
      <xdr:colOff>3329940</xdr:colOff>
      <xdr:row>10</xdr:row>
      <xdr:rowOff>23694</xdr:rowOff>
    </xdr:from>
    <xdr:to>
      <xdr:col>3</xdr:col>
      <xdr:colOff>4589940</xdr:colOff>
      <xdr:row>10</xdr:row>
      <xdr:rowOff>853440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4366260" y="3887034"/>
          <a:ext cx="1260000" cy="829746"/>
        </a:xfrm>
        <a:prstGeom prst="rect">
          <a:avLst/>
        </a:prstGeom>
      </xdr:spPr>
    </xdr:pic>
    <xdr:clientData/>
  </xdr:twoCellAnchor>
  <xdr:twoCellAnchor editAs="oneCell">
    <xdr:from>
      <xdr:col>3</xdr:col>
      <xdr:colOff>3329940</xdr:colOff>
      <xdr:row>8</xdr:row>
      <xdr:rowOff>39511</xdr:rowOff>
    </xdr:from>
    <xdr:to>
      <xdr:col>3</xdr:col>
      <xdr:colOff>4589940</xdr:colOff>
      <xdr:row>9</xdr:row>
      <xdr:rowOff>518160</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4366260" y="2820811"/>
          <a:ext cx="1260000" cy="1019669"/>
        </a:xfrm>
        <a:prstGeom prst="rect">
          <a:avLst/>
        </a:prstGeom>
      </xdr:spPr>
    </xdr:pic>
    <xdr:clientData/>
  </xdr:twoCellAnchor>
  <xdr:twoCellAnchor>
    <xdr:from>
      <xdr:col>3</xdr:col>
      <xdr:colOff>2914650</xdr:colOff>
      <xdr:row>10</xdr:row>
      <xdr:rowOff>423862</xdr:rowOff>
    </xdr:from>
    <xdr:to>
      <xdr:col>3</xdr:col>
      <xdr:colOff>3733800</xdr:colOff>
      <xdr:row>10</xdr:row>
      <xdr:rowOff>595313</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V="1">
          <a:off x="3952875" y="4891087"/>
          <a:ext cx="819150" cy="171451"/>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3329940</xdr:colOff>
      <xdr:row>27</xdr:row>
      <xdr:rowOff>13335</xdr:rowOff>
    </xdr:from>
    <xdr:to>
      <xdr:col>3</xdr:col>
      <xdr:colOff>4594860</xdr:colOff>
      <xdr:row>27</xdr:row>
      <xdr:rowOff>852487</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4366260" y="14445615"/>
          <a:ext cx="1264920" cy="839152"/>
        </a:xfrm>
        <a:prstGeom prst="rect">
          <a:avLst/>
        </a:prstGeom>
      </xdr:spPr>
    </xdr:pic>
    <xdr:clientData/>
  </xdr:twoCellAnchor>
  <xdr:twoCellAnchor editAs="oneCell">
    <xdr:from>
      <xdr:col>3</xdr:col>
      <xdr:colOff>3334666</xdr:colOff>
      <xdr:row>18</xdr:row>
      <xdr:rowOff>306708</xdr:rowOff>
    </xdr:from>
    <xdr:to>
      <xdr:col>3</xdr:col>
      <xdr:colOff>4594860</xdr:colOff>
      <xdr:row>20</xdr:row>
      <xdr:rowOff>348730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a:xfrm rot="5400000">
          <a:off x="4439052" y="9801742"/>
          <a:ext cx="1124062" cy="1260194"/>
        </a:xfrm>
        <a:prstGeom prst="rect">
          <a:avLst/>
        </a:prstGeom>
      </xdr:spPr>
    </xdr:pic>
    <xdr:clientData/>
  </xdr:twoCellAnchor>
  <xdr:twoCellAnchor>
    <xdr:from>
      <xdr:col>3</xdr:col>
      <xdr:colOff>2805113</xdr:colOff>
      <xdr:row>19</xdr:row>
      <xdr:rowOff>304800</xdr:rowOff>
    </xdr:from>
    <xdr:to>
      <xdr:col>3</xdr:col>
      <xdr:colOff>3571875</xdr:colOff>
      <xdr:row>19</xdr:row>
      <xdr:rowOff>466725</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a:off x="3843338" y="11029950"/>
          <a:ext cx="766762" cy="161925"/>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3329940</xdr:colOff>
      <xdr:row>11</xdr:row>
      <xdr:rowOff>15241</xdr:rowOff>
    </xdr:from>
    <xdr:to>
      <xdr:col>3</xdr:col>
      <xdr:colOff>4589940</xdr:colOff>
      <xdr:row>11</xdr:row>
      <xdr:rowOff>861060</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4366260" y="4762501"/>
          <a:ext cx="1260000" cy="845819"/>
        </a:xfrm>
        <a:prstGeom prst="rect">
          <a:avLst/>
        </a:prstGeom>
      </xdr:spPr>
    </xdr:pic>
    <xdr:clientData/>
  </xdr:twoCellAnchor>
  <xdr:twoCellAnchor>
    <xdr:from>
      <xdr:col>3</xdr:col>
      <xdr:colOff>3014663</xdr:colOff>
      <xdr:row>11</xdr:row>
      <xdr:rowOff>447677</xdr:rowOff>
    </xdr:from>
    <xdr:to>
      <xdr:col>3</xdr:col>
      <xdr:colOff>3724275</xdr:colOff>
      <xdr:row>11</xdr:row>
      <xdr:rowOff>609600</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V="1">
          <a:off x="4052888" y="5800727"/>
          <a:ext cx="709612" cy="161923"/>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3329940</xdr:colOff>
      <xdr:row>13</xdr:row>
      <xdr:rowOff>38101</xdr:rowOff>
    </xdr:from>
    <xdr:to>
      <xdr:col>3</xdr:col>
      <xdr:colOff>4589940</xdr:colOff>
      <xdr:row>13</xdr:row>
      <xdr:rowOff>830580</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a:xfrm>
          <a:off x="4368165" y="7172326"/>
          <a:ext cx="1260000" cy="792479"/>
        </a:xfrm>
        <a:prstGeom prst="rect">
          <a:avLst/>
        </a:prstGeom>
      </xdr:spPr>
    </xdr:pic>
    <xdr:clientData/>
  </xdr:twoCellAnchor>
  <xdr:twoCellAnchor>
    <xdr:from>
      <xdr:col>3</xdr:col>
      <xdr:colOff>2976563</xdr:colOff>
      <xdr:row>13</xdr:row>
      <xdr:rowOff>452439</xdr:rowOff>
    </xdr:from>
    <xdr:to>
      <xdr:col>3</xdr:col>
      <xdr:colOff>3600450</xdr:colOff>
      <xdr:row>13</xdr:row>
      <xdr:rowOff>595313</xdr:rowOff>
    </xdr:to>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flipV="1">
          <a:off x="4014788" y="7234239"/>
          <a:ext cx="623887" cy="142874"/>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2805113</xdr:colOff>
      <xdr:row>17</xdr:row>
      <xdr:rowOff>314326</xdr:rowOff>
    </xdr:from>
    <xdr:to>
      <xdr:col>3</xdr:col>
      <xdr:colOff>3750945</xdr:colOff>
      <xdr:row>17</xdr:row>
      <xdr:rowOff>585788</xdr:rowOff>
    </xdr:to>
    <xdr:cxnSp macro="">
      <xdr:nvCxnSpPr>
        <xdr:cNvPr id="20" name="直線矢印コネクタ 19">
          <a:extLst>
            <a:ext uri="{FF2B5EF4-FFF2-40B4-BE49-F238E27FC236}">
              <a16:creationId xmlns:a16="http://schemas.microsoft.com/office/drawing/2014/main" id="{00000000-0008-0000-0200-000014000000}"/>
            </a:ext>
          </a:extLst>
        </xdr:cNvPr>
        <xdr:cNvCxnSpPr/>
      </xdr:nvCxnSpPr>
      <xdr:spPr>
        <a:xfrm flipV="1">
          <a:off x="3843338" y="9610726"/>
          <a:ext cx="945832" cy="271462"/>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3337560</xdr:colOff>
      <xdr:row>21</xdr:row>
      <xdr:rowOff>15239</xdr:rowOff>
    </xdr:from>
    <xdr:to>
      <xdr:col>3</xdr:col>
      <xdr:colOff>4602480</xdr:colOff>
      <xdr:row>22</xdr:row>
      <xdr:rowOff>502920</xdr:rowOff>
    </xdr:to>
    <xdr:pic>
      <xdr:nvPicPr>
        <xdr:cNvPr id="25" name="図 24">
          <a:extLst>
            <a:ext uri="{FF2B5EF4-FFF2-40B4-BE49-F238E27FC236}">
              <a16:creationId xmlns:a16="http://schemas.microsoft.com/office/drawing/2014/main" id="{00000000-0008-0000-0200-000019000000}"/>
            </a:ext>
          </a:extLst>
        </xdr:cNvPr>
        <xdr:cNvPicPr>
          <a:picLocks noChangeAspect="1"/>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a:stretch/>
      </xdr:blipFill>
      <xdr:spPr>
        <a:xfrm>
          <a:off x="4373880" y="11201399"/>
          <a:ext cx="1264920" cy="1028701"/>
        </a:xfrm>
        <a:prstGeom prst="rect">
          <a:avLst/>
        </a:prstGeom>
      </xdr:spPr>
    </xdr:pic>
    <xdr:clientData/>
  </xdr:twoCellAnchor>
  <xdr:twoCellAnchor>
    <xdr:from>
      <xdr:col>3</xdr:col>
      <xdr:colOff>2771775</xdr:colOff>
      <xdr:row>22</xdr:row>
      <xdr:rowOff>15241</xdr:rowOff>
    </xdr:from>
    <xdr:to>
      <xdr:col>3</xdr:col>
      <xdr:colOff>3970020</xdr:colOff>
      <xdr:row>22</xdr:row>
      <xdr:rowOff>304800</xdr:rowOff>
    </xdr:to>
    <xdr:cxnSp macro="">
      <xdr:nvCxnSpPr>
        <xdr:cNvPr id="29" name="直線矢印コネクタ 28">
          <a:extLst>
            <a:ext uri="{FF2B5EF4-FFF2-40B4-BE49-F238E27FC236}">
              <a16:creationId xmlns:a16="http://schemas.microsoft.com/office/drawing/2014/main" id="{00000000-0008-0000-0200-00001D000000}"/>
            </a:ext>
          </a:extLst>
        </xdr:cNvPr>
        <xdr:cNvCxnSpPr/>
      </xdr:nvCxnSpPr>
      <xdr:spPr>
        <a:xfrm flipV="1">
          <a:off x="3810000" y="12369166"/>
          <a:ext cx="1198245" cy="289559"/>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3315505</xdr:colOff>
      <xdr:row>30</xdr:row>
      <xdr:rowOff>30480</xdr:rowOff>
    </xdr:from>
    <xdr:to>
      <xdr:col>3</xdr:col>
      <xdr:colOff>4594861</xdr:colOff>
      <xdr:row>30</xdr:row>
      <xdr:rowOff>861060</xdr:rowOff>
    </xdr:to>
    <xdr:pic>
      <xdr:nvPicPr>
        <xdr:cNvPr id="32" name="図 31">
          <a:extLst>
            <a:ext uri="{FF2B5EF4-FFF2-40B4-BE49-F238E27FC236}">
              <a16:creationId xmlns:a16="http://schemas.microsoft.com/office/drawing/2014/main" id="{00000000-0008-0000-0200-000020000000}"/>
            </a:ext>
          </a:extLst>
        </xdr:cNvPr>
        <xdr:cNvPicPr>
          <a:picLocks noChangeAspect="1"/>
        </xdr:cNvPicPr>
      </xdr:nvPicPr>
      <xdr:blipFill rotWithShape="1">
        <a:blip xmlns:r="http://schemas.openxmlformats.org/officeDocument/2006/relationships" r:embed="rId10" cstate="email">
          <a:extLst>
            <a:ext uri="{28A0092B-C50C-407E-A947-70E740481C1C}">
              <a14:useLocalDpi xmlns:a14="http://schemas.microsoft.com/office/drawing/2010/main"/>
            </a:ext>
          </a:extLst>
        </a:blip>
        <a:srcRect/>
        <a:stretch/>
      </xdr:blipFill>
      <xdr:spPr>
        <a:xfrm>
          <a:off x="4351825" y="16428720"/>
          <a:ext cx="1279356" cy="830580"/>
        </a:xfrm>
        <a:prstGeom prst="rect">
          <a:avLst/>
        </a:prstGeom>
      </xdr:spPr>
    </xdr:pic>
    <xdr:clientData/>
  </xdr:twoCellAnchor>
  <xdr:twoCellAnchor>
    <xdr:from>
      <xdr:col>3</xdr:col>
      <xdr:colOff>2762250</xdr:colOff>
      <xdr:row>30</xdr:row>
      <xdr:rowOff>501967</xdr:rowOff>
    </xdr:from>
    <xdr:to>
      <xdr:col>3</xdr:col>
      <xdr:colOff>3615690</xdr:colOff>
      <xdr:row>30</xdr:row>
      <xdr:rowOff>595313</xdr:rowOff>
    </xdr:to>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flipV="1">
          <a:off x="3800475" y="17542192"/>
          <a:ext cx="853440" cy="93346"/>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3764280</xdr:colOff>
      <xdr:row>34</xdr:row>
      <xdr:rowOff>15240</xdr:rowOff>
    </xdr:from>
    <xdr:to>
      <xdr:col>3</xdr:col>
      <xdr:colOff>4602480</xdr:colOff>
      <xdr:row>34</xdr:row>
      <xdr:rowOff>865500</xdr:rowOff>
    </xdr:to>
    <xdr:pic>
      <xdr:nvPicPr>
        <xdr:cNvPr id="36" name="図 35">
          <a:extLst>
            <a:ext uri="{FF2B5EF4-FFF2-40B4-BE49-F238E27FC236}">
              <a16:creationId xmlns:a16="http://schemas.microsoft.com/office/drawing/2014/main" id="{00000000-0008-0000-0200-000024000000}"/>
            </a:ext>
          </a:extLst>
        </xdr:cNvPr>
        <xdr:cNvPicPr>
          <a:picLocks noChangeAspect="1"/>
        </xdr:cNvPicPr>
      </xdr:nvPicPr>
      <xdr:blipFill rotWithShape="1">
        <a:blip xmlns:r="http://schemas.openxmlformats.org/officeDocument/2006/relationships" r:embed="rId11" cstate="email">
          <a:extLst>
            <a:ext uri="{28A0092B-C50C-407E-A947-70E740481C1C}">
              <a14:useLocalDpi xmlns:a14="http://schemas.microsoft.com/office/drawing/2010/main"/>
            </a:ext>
          </a:extLst>
        </a:blip>
        <a:srcRect/>
        <a:stretch/>
      </xdr:blipFill>
      <xdr:spPr>
        <a:xfrm>
          <a:off x="4800600" y="18920460"/>
          <a:ext cx="838200" cy="850260"/>
        </a:xfrm>
        <a:prstGeom prst="rect">
          <a:avLst/>
        </a:prstGeom>
      </xdr:spPr>
    </xdr:pic>
    <xdr:clientData/>
  </xdr:twoCellAnchor>
  <xdr:twoCellAnchor editAs="oneCell">
    <xdr:from>
      <xdr:col>3</xdr:col>
      <xdr:colOff>2834640</xdr:colOff>
      <xdr:row>34</xdr:row>
      <xdr:rowOff>15240</xdr:rowOff>
    </xdr:from>
    <xdr:to>
      <xdr:col>3</xdr:col>
      <xdr:colOff>3749650</xdr:colOff>
      <xdr:row>34</xdr:row>
      <xdr:rowOff>862471</xdr:rowOff>
    </xdr:to>
    <xdr:pic>
      <xdr:nvPicPr>
        <xdr:cNvPr id="38" name="図 37">
          <a:extLst>
            <a:ext uri="{FF2B5EF4-FFF2-40B4-BE49-F238E27FC236}">
              <a16:creationId xmlns:a16="http://schemas.microsoft.com/office/drawing/2014/main" id="{00000000-0008-0000-0200-000026000000}"/>
            </a:ext>
          </a:extLst>
        </xdr:cNvPr>
        <xdr:cNvPicPr>
          <a:picLocks noChangeAspect="1"/>
        </xdr:cNvPicPr>
      </xdr:nvPicPr>
      <xdr:blipFill rotWithShape="1">
        <a:blip xmlns:r="http://schemas.openxmlformats.org/officeDocument/2006/relationships" r:embed="rId12" cstate="email">
          <a:extLst>
            <a:ext uri="{28A0092B-C50C-407E-A947-70E740481C1C}">
              <a14:useLocalDpi xmlns:a14="http://schemas.microsoft.com/office/drawing/2010/main"/>
            </a:ext>
          </a:extLst>
        </a:blip>
        <a:srcRect/>
        <a:stretch/>
      </xdr:blipFill>
      <xdr:spPr>
        <a:xfrm>
          <a:off x="3870484" y="19982021"/>
          <a:ext cx="915010" cy="847231"/>
        </a:xfrm>
        <a:prstGeom prst="rect">
          <a:avLst/>
        </a:prstGeom>
      </xdr:spPr>
    </xdr:pic>
    <xdr:clientData/>
  </xdr:twoCellAnchor>
  <xdr:twoCellAnchor>
    <xdr:from>
      <xdr:col>3</xdr:col>
      <xdr:colOff>2352675</xdr:colOff>
      <xdr:row>34</xdr:row>
      <xdr:rowOff>328613</xdr:rowOff>
    </xdr:from>
    <xdr:to>
      <xdr:col>3</xdr:col>
      <xdr:colOff>2967038</xdr:colOff>
      <xdr:row>34</xdr:row>
      <xdr:rowOff>471488</xdr:rowOff>
    </xdr:to>
    <xdr:cxnSp macro="">
      <xdr:nvCxnSpPr>
        <xdr:cNvPr id="39" name="直線矢印コネクタ 38">
          <a:extLst>
            <a:ext uri="{FF2B5EF4-FFF2-40B4-BE49-F238E27FC236}">
              <a16:creationId xmlns:a16="http://schemas.microsoft.com/office/drawing/2014/main" id="{00000000-0008-0000-0200-000027000000}"/>
            </a:ext>
          </a:extLst>
        </xdr:cNvPr>
        <xdr:cNvCxnSpPr/>
      </xdr:nvCxnSpPr>
      <xdr:spPr>
        <a:xfrm flipV="1">
          <a:off x="3390900" y="19883438"/>
          <a:ext cx="614363" cy="142875"/>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2314575</xdr:colOff>
      <xdr:row>34</xdr:row>
      <xdr:rowOff>762000</xdr:rowOff>
    </xdr:from>
    <xdr:to>
      <xdr:col>3</xdr:col>
      <xdr:colOff>4019550</xdr:colOff>
      <xdr:row>34</xdr:row>
      <xdr:rowOff>804862</xdr:rowOff>
    </xdr:to>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3352800" y="20316825"/>
          <a:ext cx="1704975" cy="42862"/>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2967038</xdr:colOff>
      <xdr:row>8</xdr:row>
      <xdr:rowOff>434340</xdr:rowOff>
    </xdr:from>
    <xdr:to>
      <xdr:col>3</xdr:col>
      <xdr:colOff>4375404</xdr:colOff>
      <xdr:row>9</xdr:row>
      <xdr:rowOff>271463</xdr:rowOff>
    </xdr:to>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flipV="1">
          <a:off x="4005263" y="3815715"/>
          <a:ext cx="1408366" cy="380048"/>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2838451</xdr:colOff>
      <xdr:row>27</xdr:row>
      <xdr:rowOff>357188</xdr:rowOff>
    </xdr:from>
    <xdr:to>
      <xdr:col>3</xdr:col>
      <xdr:colOff>3824289</xdr:colOff>
      <xdr:row>27</xdr:row>
      <xdr:rowOff>595314</xdr:rowOff>
    </xdr:to>
    <xdr:cxnSp macro="">
      <xdr:nvCxnSpPr>
        <xdr:cNvPr id="49" name="直線矢印コネクタ 48">
          <a:extLst>
            <a:ext uri="{FF2B5EF4-FFF2-40B4-BE49-F238E27FC236}">
              <a16:creationId xmlns:a16="http://schemas.microsoft.com/office/drawing/2014/main" id="{00000000-0008-0000-0200-000031000000}"/>
            </a:ext>
          </a:extLst>
        </xdr:cNvPr>
        <xdr:cNvCxnSpPr/>
      </xdr:nvCxnSpPr>
      <xdr:spPr>
        <a:xfrm flipV="1">
          <a:off x="3876676" y="15425738"/>
          <a:ext cx="985838" cy="238126"/>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2914650</xdr:colOff>
      <xdr:row>6</xdr:row>
      <xdr:rowOff>280987</xdr:rowOff>
    </xdr:from>
    <xdr:to>
      <xdr:col>3</xdr:col>
      <xdr:colOff>3733800</xdr:colOff>
      <xdr:row>6</xdr:row>
      <xdr:rowOff>452438</xdr:rowOff>
    </xdr:to>
    <xdr:cxnSp macro="">
      <xdr:nvCxnSpPr>
        <xdr:cNvPr id="26" name="直線矢印コネクタ 25">
          <a:extLst>
            <a:ext uri="{FF2B5EF4-FFF2-40B4-BE49-F238E27FC236}">
              <a16:creationId xmlns:a16="http://schemas.microsoft.com/office/drawing/2014/main" id="{00000000-0008-0000-0200-00001A000000}"/>
            </a:ext>
          </a:extLst>
        </xdr:cNvPr>
        <xdr:cNvCxnSpPr/>
      </xdr:nvCxnSpPr>
      <xdr:spPr>
        <a:xfrm flipV="1">
          <a:off x="3952875" y="2576512"/>
          <a:ext cx="819150" cy="171451"/>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3329422</xdr:colOff>
      <xdr:row>7</xdr:row>
      <xdr:rowOff>45187</xdr:rowOff>
    </xdr:from>
    <xdr:to>
      <xdr:col>3</xdr:col>
      <xdr:colOff>4591050</xdr:colOff>
      <xdr:row>7</xdr:row>
      <xdr:rowOff>752474</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13" cstate="email">
          <a:extLst>
            <a:ext uri="{28A0092B-C50C-407E-A947-70E740481C1C}">
              <a14:useLocalDpi xmlns:a14="http://schemas.microsoft.com/office/drawing/2010/main"/>
            </a:ext>
          </a:extLst>
        </a:blip>
        <a:srcRect/>
        <a:stretch/>
      </xdr:blipFill>
      <xdr:spPr>
        <a:xfrm>
          <a:off x="4367647" y="2978887"/>
          <a:ext cx="1261628" cy="707287"/>
        </a:xfrm>
        <a:prstGeom prst="rect">
          <a:avLst/>
        </a:prstGeom>
      </xdr:spPr>
    </xdr:pic>
    <xdr:clientData/>
  </xdr:twoCellAnchor>
  <xdr:twoCellAnchor>
    <xdr:from>
      <xdr:col>3</xdr:col>
      <xdr:colOff>2914650</xdr:colOff>
      <xdr:row>7</xdr:row>
      <xdr:rowOff>495300</xdr:rowOff>
    </xdr:from>
    <xdr:to>
      <xdr:col>3</xdr:col>
      <xdr:colOff>3695700</xdr:colOff>
      <xdr:row>7</xdr:row>
      <xdr:rowOff>604839</xdr:rowOff>
    </xdr:to>
    <xdr:cxnSp macro="">
      <xdr:nvCxnSpPr>
        <xdr:cNvPr id="28" name="直線矢印コネクタ 27">
          <a:extLst>
            <a:ext uri="{FF2B5EF4-FFF2-40B4-BE49-F238E27FC236}">
              <a16:creationId xmlns:a16="http://schemas.microsoft.com/office/drawing/2014/main" id="{00000000-0008-0000-0200-00001C000000}"/>
            </a:ext>
          </a:extLst>
        </xdr:cNvPr>
        <xdr:cNvCxnSpPr/>
      </xdr:nvCxnSpPr>
      <xdr:spPr>
        <a:xfrm flipV="1">
          <a:off x="3952875" y="3429000"/>
          <a:ext cx="781050" cy="109539"/>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3322085</xdr:colOff>
      <xdr:row>22</xdr:row>
      <xdr:rowOff>22860</xdr:rowOff>
    </xdr:from>
    <xdr:to>
      <xdr:col>3</xdr:col>
      <xdr:colOff>4469131</xdr:colOff>
      <xdr:row>22</xdr:row>
      <xdr:rowOff>842519</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4474610" y="11490960"/>
          <a:ext cx="1147046" cy="819659"/>
        </a:xfrm>
        <a:prstGeom prst="rect">
          <a:avLst/>
        </a:prstGeom>
      </xdr:spPr>
    </xdr:pic>
    <xdr:clientData/>
  </xdr:twoCellAnchor>
  <xdr:twoCellAnchor editAs="oneCell">
    <xdr:from>
      <xdr:col>3</xdr:col>
      <xdr:colOff>3116580</xdr:colOff>
      <xdr:row>12</xdr:row>
      <xdr:rowOff>285086</xdr:rowOff>
    </xdr:from>
    <xdr:to>
      <xdr:col>3</xdr:col>
      <xdr:colOff>4572000</xdr:colOff>
      <xdr:row>14</xdr:row>
      <xdr:rowOff>127498</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4269105" y="5952461"/>
          <a:ext cx="1455420" cy="928262"/>
        </a:xfrm>
        <a:prstGeom prst="rect">
          <a:avLst/>
        </a:prstGeom>
      </xdr:spPr>
    </xdr:pic>
    <xdr:clientData/>
  </xdr:twoCellAnchor>
  <xdr:twoCellAnchor editAs="oneCell">
    <xdr:from>
      <xdr:col>3</xdr:col>
      <xdr:colOff>3108960</xdr:colOff>
      <xdr:row>9</xdr:row>
      <xdr:rowOff>167587</xdr:rowOff>
    </xdr:from>
    <xdr:to>
      <xdr:col>3</xdr:col>
      <xdr:colOff>4572000</xdr:colOff>
      <xdr:row>11</xdr:row>
      <xdr:rowOff>165735</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4261485" y="4206187"/>
          <a:ext cx="1463040" cy="1083998"/>
        </a:xfrm>
        <a:prstGeom prst="rect">
          <a:avLst/>
        </a:prstGeom>
      </xdr:spPr>
    </xdr:pic>
    <xdr:clientData/>
  </xdr:twoCellAnchor>
  <xdr:twoCellAnchor editAs="oneCell">
    <xdr:from>
      <xdr:col>3</xdr:col>
      <xdr:colOff>3235705</xdr:colOff>
      <xdr:row>23</xdr:row>
      <xdr:rowOff>91540</xdr:rowOff>
    </xdr:from>
    <xdr:to>
      <xdr:col>3</xdr:col>
      <xdr:colOff>4503421</xdr:colOff>
      <xdr:row>23</xdr:row>
      <xdr:rowOff>706755</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4388230" y="12416890"/>
          <a:ext cx="1267716" cy="615215"/>
        </a:xfrm>
        <a:prstGeom prst="rect">
          <a:avLst/>
        </a:prstGeom>
      </xdr:spPr>
    </xdr:pic>
    <xdr:clientData/>
  </xdr:twoCellAnchor>
  <xdr:twoCellAnchor editAs="oneCell">
    <xdr:from>
      <xdr:col>3</xdr:col>
      <xdr:colOff>3303270</xdr:colOff>
      <xdr:row>21</xdr:row>
      <xdr:rowOff>42763</xdr:rowOff>
    </xdr:from>
    <xdr:to>
      <xdr:col>3</xdr:col>
      <xdr:colOff>4476750</xdr:colOff>
      <xdr:row>21</xdr:row>
      <xdr:rowOff>838125</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4455795" y="10596463"/>
          <a:ext cx="1173480" cy="795362"/>
        </a:xfrm>
        <a:prstGeom prst="rect">
          <a:avLst/>
        </a:prstGeom>
      </xdr:spPr>
    </xdr:pic>
    <xdr:clientData/>
  </xdr:twoCellAnchor>
  <xdr:twoCellAnchor editAs="oneCell">
    <xdr:from>
      <xdr:col>3</xdr:col>
      <xdr:colOff>2714624</xdr:colOff>
      <xdr:row>28</xdr:row>
      <xdr:rowOff>28839</xdr:rowOff>
    </xdr:from>
    <xdr:to>
      <xdr:col>3</xdr:col>
      <xdr:colOff>4575066</xdr:colOff>
      <xdr:row>29</xdr:row>
      <xdr:rowOff>533400</xdr:rowOff>
    </xdr:to>
    <xdr:pic>
      <xdr:nvPicPr>
        <xdr:cNvPr id="13" name="図 12">
          <a:extLst>
            <a:ext uri="{FF2B5EF4-FFF2-40B4-BE49-F238E27FC236}">
              <a16:creationId xmlns:a16="http://schemas.microsoft.com/office/drawing/2014/main" id="{00000000-0008-0000-0300-00000D000000}"/>
            </a:ext>
          </a:extLst>
        </xdr:cNvPr>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a:xfrm>
          <a:off x="3867149" y="15506964"/>
          <a:ext cx="1860442" cy="1771386"/>
        </a:xfrm>
        <a:prstGeom prst="rect">
          <a:avLst/>
        </a:prstGeom>
      </xdr:spPr>
    </xdr:pic>
    <xdr:clientData/>
  </xdr:twoCellAnchor>
  <xdr:twoCellAnchor>
    <xdr:from>
      <xdr:col>3</xdr:col>
      <xdr:colOff>1962150</xdr:colOff>
      <xdr:row>28</xdr:row>
      <xdr:rowOff>962025</xdr:rowOff>
    </xdr:from>
    <xdr:to>
      <xdr:col>3</xdr:col>
      <xdr:colOff>2847975</xdr:colOff>
      <xdr:row>28</xdr:row>
      <xdr:rowOff>1143000</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3114675" y="16344900"/>
          <a:ext cx="885825" cy="180975"/>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3080692</xdr:colOff>
      <xdr:row>26</xdr:row>
      <xdr:rowOff>14830</xdr:rowOff>
    </xdr:from>
    <xdr:to>
      <xdr:col>3</xdr:col>
      <xdr:colOff>4595106</xdr:colOff>
      <xdr:row>26</xdr:row>
      <xdr:rowOff>867001</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117012" y="11688670"/>
          <a:ext cx="1514414" cy="852171"/>
        </a:xfrm>
        <a:prstGeom prst="rect">
          <a:avLst/>
        </a:prstGeom>
      </xdr:spPr>
    </xdr:pic>
    <xdr:clientData/>
  </xdr:twoCellAnchor>
  <xdr:twoCellAnchor>
    <xdr:from>
      <xdr:col>3</xdr:col>
      <xdr:colOff>2261152</xdr:colOff>
      <xdr:row>26</xdr:row>
      <xdr:rowOff>422413</xdr:rowOff>
    </xdr:from>
    <xdr:to>
      <xdr:col>3</xdr:col>
      <xdr:colOff>3636065</xdr:colOff>
      <xdr:row>26</xdr:row>
      <xdr:rowOff>579782</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V="1">
          <a:off x="3296478" y="13252174"/>
          <a:ext cx="1374913" cy="157369"/>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3124200</xdr:colOff>
      <xdr:row>12</xdr:row>
      <xdr:rowOff>38101</xdr:rowOff>
    </xdr:from>
    <xdr:to>
      <xdr:col>3</xdr:col>
      <xdr:colOff>4561873</xdr:colOff>
      <xdr:row>12</xdr:row>
      <xdr:rowOff>846792</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4160520" y="4937761"/>
          <a:ext cx="1437673" cy="808691"/>
        </a:xfrm>
        <a:prstGeom prst="rect">
          <a:avLst/>
        </a:prstGeom>
      </xdr:spPr>
    </xdr:pic>
    <xdr:clientData/>
  </xdr:twoCellAnchor>
  <xdr:twoCellAnchor editAs="oneCell">
    <xdr:from>
      <xdr:col>3</xdr:col>
      <xdr:colOff>3124201</xdr:colOff>
      <xdr:row>9</xdr:row>
      <xdr:rowOff>35701</xdr:rowOff>
    </xdr:from>
    <xdr:to>
      <xdr:col>3</xdr:col>
      <xdr:colOff>4594861</xdr:colOff>
      <xdr:row>9</xdr:row>
      <xdr:rowOff>868760</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160521" y="3045601"/>
          <a:ext cx="1470660" cy="833059"/>
        </a:xfrm>
        <a:prstGeom prst="rect">
          <a:avLst/>
        </a:prstGeom>
      </xdr:spPr>
    </xdr:pic>
    <xdr:clientData/>
  </xdr:twoCellAnchor>
  <xdr:twoCellAnchor>
    <xdr:from>
      <xdr:col>3</xdr:col>
      <xdr:colOff>2633870</xdr:colOff>
      <xdr:row>12</xdr:row>
      <xdr:rowOff>447261</xdr:rowOff>
    </xdr:from>
    <xdr:to>
      <xdr:col>3</xdr:col>
      <xdr:colOff>3445565</xdr:colOff>
      <xdr:row>12</xdr:row>
      <xdr:rowOff>588065</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V="1">
          <a:off x="3669196" y="5698435"/>
          <a:ext cx="811695" cy="140804"/>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2584174</xdr:colOff>
      <xdr:row>9</xdr:row>
      <xdr:rowOff>231910</xdr:rowOff>
    </xdr:from>
    <xdr:to>
      <xdr:col>3</xdr:col>
      <xdr:colOff>3810000</xdr:colOff>
      <xdr:row>9</xdr:row>
      <xdr:rowOff>422410</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V="1">
          <a:off x="3619500" y="3586367"/>
          <a:ext cx="1225826" cy="190500"/>
        </a:xfrm>
        <a:prstGeom prst="straightConnector1">
          <a:avLst/>
        </a:prstGeom>
        <a:ln w="19050">
          <a:solidFill>
            <a:srgbClr val="00B0F0"/>
          </a:solidFill>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57150</xdr:colOff>
      <xdr:row>13</xdr:row>
      <xdr:rowOff>270825</xdr:rowOff>
    </xdr:from>
    <xdr:ext cx="3492500" cy="2331418"/>
    <xdr:sp macro="" textlink="">
      <xdr:nvSpPr>
        <xdr:cNvPr id="4" name="AutoShape 1">
          <a:extLst>
            <a:ext uri="{FF2B5EF4-FFF2-40B4-BE49-F238E27FC236}">
              <a16:creationId xmlns:a16="http://schemas.microsoft.com/office/drawing/2014/main" id="{00000000-0008-0000-0600-000004000000}"/>
            </a:ext>
          </a:extLst>
        </xdr:cNvPr>
        <xdr:cNvSpPr>
          <a:spLocks noChangeArrowheads="1"/>
        </xdr:cNvSpPr>
      </xdr:nvSpPr>
      <xdr:spPr bwMode="auto">
        <a:xfrm>
          <a:off x="171450" y="7566975"/>
          <a:ext cx="3492500" cy="2331418"/>
        </a:xfrm>
        <a:prstGeom prst="wedgeRoundRectCallout">
          <a:avLst>
            <a:gd name="adj1" fmla="val -35562"/>
            <a:gd name="adj2" fmla="val -97395"/>
            <a:gd name="adj3" fmla="val 16667"/>
          </a:avLst>
        </a:prstGeom>
        <a:solidFill>
          <a:srgbClr val="FFFFE1"/>
        </a:solidFill>
        <a:ln>
          <a:solidFill>
            <a:srgbClr val="000000"/>
          </a:solidFill>
        </a:ln>
        <a:effectLst>
          <a:outerShdw dist="35560" dir="2700000" algn="ctr" rotWithShape="0">
            <a:srgbClr val="000000"/>
          </a:outerShdw>
        </a:effectLst>
      </xdr:spPr>
      <xdr:txBody>
        <a:bodyPr vertOverflow="clip" wrap="square" lIns="36000" tIns="27432" rIns="0" bIns="27432" anchor="ctr" anchorCtr="0" upright="1">
          <a:spAutoFit/>
        </a:bodyPr>
        <a:lstStyle/>
        <a:p>
          <a:pPr algn="l" rtl="0">
            <a:lnSpc>
              <a:spcPts val="2200"/>
            </a:lnSpc>
            <a:defRPr sz="1000"/>
          </a:pP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写真は</a:t>
          </a:r>
          <a:endPar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2200"/>
            </a:lnSpc>
            <a:defRPr sz="1000"/>
          </a:pP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①アップ、②引き（付近も写ったもの）</a:t>
          </a:r>
          <a:endPar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2200"/>
            </a:lnSpc>
            <a:defRPr sz="1000"/>
          </a:pP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の２枚で！</a:t>
          </a:r>
        </a:p>
        <a:p>
          <a:pPr algn="l" rtl="0">
            <a:lnSpc>
              <a:spcPts val="1000"/>
            </a:lnSpc>
            <a:defRPr sz="1000"/>
          </a:pPr>
          <a:endPar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2100"/>
            </a:lnSpc>
            <a:defRPr sz="1000"/>
          </a:pP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※写真は多いとファイルサイズが大きくなるのでご注意ください。</a:t>
          </a:r>
          <a:endPar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rtl="0">
            <a:lnSpc>
              <a:spcPts val="2100"/>
            </a:lnSpc>
            <a:defRPr sz="1000"/>
          </a:pPr>
          <a:r>
            <a:rPr lang="en-US" altLang="ja-JP"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a:t>
          </a:r>
          <a:r>
            <a:rPr lang="ja-JP" altLang="en-US" sz="11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写真帳が足りないときは、写真帳シートを増やしてください。</a:t>
          </a:r>
          <a:endParaRPr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568220</xdr:colOff>
      <xdr:row>7</xdr:row>
      <xdr:rowOff>76200</xdr:rowOff>
    </xdr:from>
    <xdr:ext cx="1752601" cy="2566732"/>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bwMode="auto">
        <a:xfrm>
          <a:off x="1415945" y="4010025"/>
          <a:ext cx="1752601" cy="2566732"/>
        </a:xfrm>
        <a:prstGeom prst="wedgeRoundRectCallout">
          <a:avLst>
            <a:gd name="adj1" fmla="val 94019"/>
            <a:gd name="adj2" fmla="val -46241"/>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番号欄には点検入力表の</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番号を１つ半角で</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複数の番号を記入しないでください。</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（建築）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38</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（電気設備）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E-1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27</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（機械設備）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M-1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25</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（舞台設備）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H-1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a:t>
          </a:r>
        </a:p>
        <a:p>
          <a:r>
            <a:rPr kumimoji="1" lang="ja-JP" altLang="ja-JP" sz="1100">
              <a:effectLst/>
              <a:latin typeface="ＭＳ Ｐゴシック" panose="020B0600070205080204" pitchFamily="50" charset="-128"/>
              <a:ea typeface="ＭＳ Ｐゴシック" panose="020B0600070205080204" pitchFamily="50" charset="-128"/>
              <a:cs typeface="+mn-cs"/>
            </a:rPr>
            <a:t>また、撮影場所がわかるように、図面に位置を示した</a:t>
          </a:r>
          <a:r>
            <a:rPr kumimoji="1" lang="ja-JP" altLang="en-US" sz="1100">
              <a:effectLst/>
              <a:latin typeface="ＭＳ Ｐゴシック" panose="020B0600070205080204" pitchFamily="50" charset="-128"/>
              <a:ea typeface="ＭＳ Ｐゴシック" panose="020B0600070205080204" pitchFamily="50" charset="-128"/>
              <a:cs typeface="+mn-cs"/>
            </a:rPr>
            <a:t>位置図</a:t>
          </a:r>
          <a:r>
            <a:rPr kumimoji="1" lang="ja-JP" altLang="ja-JP" sz="1100">
              <a:effectLst/>
              <a:latin typeface="ＭＳ Ｐゴシック" panose="020B0600070205080204" pitchFamily="50" charset="-128"/>
              <a:ea typeface="ＭＳ Ｐゴシック" panose="020B0600070205080204" pitchFamily="50" charset="-128"/>
              <a:cs typeface="+mn-cs"/>
            </a:rPr>
            <a:t>も作成してください。</a:t>
          </a:r>
          <a:endParaRPr lang="ja-JP" altLang="ja-JP">
            <a:effectLst/>
            <a:latin typeface="ＭＳ Ｐゴシック" panose="020B0600070205080204" pitchFamily="50" charset="-128"/>
            <a:ea typeface="ＭＳ Ｐゴシック" panose="020B0600070205080204" pitchFamily="50" charset="-128"/>
          </a:endParaRPr>
        </a:p>
        <a:p>
          <a:pPr algn="l"/>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editAs="oneCell">
    <xdr:from>
      <xdr:col>1</xdr:col>
      <xdr:colOff>44823</xdr:colOff>
      <xdr:row>2</xdr:row>
      <xdr:rowOff>126066</xdr:rowOff>
    </xdr:from>
    <xdr:to>
      <xdr:col>3</xdr:col>
      <xdr:colOff>2409264</xdr:colOff>
      <xdr:row>6</xdr:row>
      <xdr:rowOff>1848971</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55948" y="888066"/>
          <a:ext cx="3824941" cy="2865905"/>
        </a:xfrm>
        <a:prstGeom prst="rect">
          <a:avLst/>
        </a:prstGeom>
      </xdr:spPr>
    </xdr:pic>
    <xdr:clientData/>
  </xdr:twoCellAnchor>
  <xdr:oneCellAnchor>
    <xdr:from>
      <xdr:col>1</xdr:col>
      <xdr:colOff>67236</xdr:colOff>
      <xdr:row>1</xdr:row>
      <xdr:rowOff>31937</xdr:rowOff>
    </xdr:from>
    <xdr:ext cx="1835046" cy="931769"/>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bwMode="auto">
        <a:xfrm>
          <a:off x="179295" y="412937"/>
          <a:ext cx="1835046" cy="931769"/>
        </a:xfrm>
        <a:prstGeom prst="wedgeRoundRectCallout">
          <a:avLst>
            <a:gd name="adj1" fmla="val 88904"/>
            <a:gd name="adj2" fmla="val -57177"/>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１ページ目は写真帳の例です。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２ページ目以降から作成してください。</a:t>
          </a:r>
        </a:p>
      </xdr:txBody>
    </xdr:sp>
    <xdr:clientData/>
  </xdr:oneCellAnchor>
  <xdr:oneCellAnchor>
    <xdr:from>
      <xdr:col>4</xdr:col>
      <xdr:colOff>95250</xdr:colOff>
      <xdr:row>6</xdr:row>
      <xdr:rowOff>331295</xdr:rowOff>
    </xdr:from>
    <xdr:ext cx="3551465" cy="1342384"/>
    <xdr:sp macro="" textlink="">
      <xdr:nvSpPr>
        <xdr:cNvPr id="7" name="角丸四角形吹き出し 6">
          <a:extLst>
            <a:ext uri="{FF2B5EF4-FFF2-40B4-BE49-F238E27FC236}">
              <a16:creationId xmlns:a16="http://schemas.microsoft.com/office/drawing/2014/main" id="{00000000-0008-0000-0600-000006000000}"/>
            </a:ext>
          </a:extLst>
        </xdr:cNvPr>
        <xdr:cNvSpPr/>
      </xdr:nvSpPr>
      <xdr:spPr bwMode="auto">
        <a:xfrm>
          <a:off x="4124325" y="2236295"/>
          <a:ext cx="3551465" cy="1342384"/>
        </a:xfrm>
        <a:prstGeom prst="wedgeRoundRectCallout">
          <a:avLst>
            <a:gd name="adj1" fmla="val -62373"/>
            <a:gd name="adj2" fmla="val -95231"/>
            <a:gd name="adj3" fmla="val 16667"/>
          </a:avLst>
        </a:prstGeom>
        <a:solidFill>
          <a:srgbClr val="FFCC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写真の容量を小さくする方法</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挿入した画像をクリック</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2.</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［図ツール］の［書式］タブから、［図の圧縮］をクリック</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圧縮オプションの</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2</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項目チェック</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解像度を電子メール用にチェック</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上書き保存することでファイルサイズが小さくなります</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261938</xdr:colOff>
      <xdr:row>15</xdr:row>
      <xdr:rowOff>314323</xdr:rowOff>
    </xdr:from>
    <xdr:ext cx="1752601" cy="2724151"/>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bwMode="auto">
        <a:xfrm>
          <a:off x="2947988" y="5029198"/>
          <a:ext cx="1752601" cy="2724151"/>
        </a:xfrm>
        <a:prstGeom prst="wedgeRoundRectCallout">
          <a:avLst>
            <a:gd name="adj1" fmla="val 94019"/>
            <a:gd name="adj2" fmla="val -46241"/>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図面上に、不具合等の位置・範囲を記載し、点検入力表上の番号を記入してください。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（建築）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38</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（電気設備）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E-1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27</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（機械設備）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M-1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25</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（舞台設備）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H-1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a:t>
          </a:r>
        </a:p>
        <a:p>
          <a:endParaRPr lang="ja-JP" altLang="ja-JP">
            <a:effectLst/>
            <a:latin typeface="ＭＳ Ｐゴシック" panose="020B0600070205080204" pitchFamily="50" charset="-128"/>
            <a:ea typeface="ＭＳ Ｐゴシック" panose="020B0600070205080204" pitchFamily="50" charset="-128"/>
          </a:endParaRPr>
        </a:p>
        <a:p>
          <a:r>
            <a:rPr kumimoji="1" lang="ja-JP" altLang="en-US" sz="1100">
              <a:effectLst/>
              <a:latin typeface="ＭＳ Ｐゴシック" panose="020B0600070205080204" pitchFamily="50" charset="-128"/>
              <a:ea typeface="ＭＳ Ｐゴシック" panose="020B0600070205080204" pitchFamily="50" charset="-128"/>
              <a:cs typeface="+mn-cs"/>
            </a:rPr>
            <a:t>可能であれば</a:t>
          </a:r>
          <a:r>
            <a:rPr kumimoji="1" lang="ja-JP" altLang="ja-JP" sz="1100">
              <a:effectLst/>
              <a:latin typeface="ＭＳ Ｐゴシック" panose="020B0600070205080204" pitchFamily="50" charset="-128"/>
              <a:ea typeface="ＭＳ Ｐゴシック" panose="020B0600070205080204" pitchFamily="50" charset="-128"/>
              <a:cs typeface="+mn-cs"/>
            </a:rPr>
            <a:t>、</a:t>
          </a:r>
          <a:r>
            <a:rPr kumimoji="1" lang="ja-JP" altLang="en-US" sz="1100">
              <a:effectLst/>
              <a:latin typeface="ＭＳ Ｐゴシック" panose="020B0600070205080204" pitchFamily="50" charset="-128"/>
              <a:ea typeface="ＭＳ Ｐゴシック" panose="020B0600070205080204" pitchFamily="50" charset="-128"/>
              <a:cs typeface="+mn-cs"/>
            </a:rPr>
            <a:t>写真を撮影した向きがわ</a:t>
          </a:r>
          <a:r>
            <a:rPr kumimoji="1" lang="ja-JP" altLang="ja-JP" sz="1100">
              <a:effectLst/>
              <a:latin typeface="ＭＳ Ｐゴシック" panose="020B0600070205080204" pitchFamily="50" charset="-128"/>
              <a:ea typeface="ＭＳ Ｐゴシック" panose="020B0600070205080204" pitchFamily="50" charset="-128"/>
              <a:cs typeface="+mn-cs"/>
            </a:rPr>
            <a:t>かるように、</a:t>
          </a:r>
          <a:r>
            <a:rPr kumimoji="1" lang="ja-JP" altLang="en-US" sz="1100">
              <a:effectLst/>
              <a:latin typeface="ＭＳ Ｐゴシック" panose="020B0600070205080204" pitchFamily="50" charset="-128"/>
              <a:ea typeface="ＭＳ Ｐゴシック" panose="020B0600070205080204" pitchFamily="50" charset="-128"/>
              <a:cs typeface="+mn-cs"/>
            </a:rPr>
            <a:t>矢印などで向きを記入してください</a:t>
          </a:r>
          <a:r>
            <a:rPr kumimoji="1" lang="ja-JP" altLang="ja-JP" sz="1100">
              <a:effectLst/>
              <a:latin typeface="ＭＳ Ｐゴシック" panose="020B0600070205080204" pitchFamily="50" charset="-128"/>
              <a:ea typeface="ＭＳ Ｐゴシック" panose="020B0600070205080204" pitchFamily="50" charset="-128"/>
              <a:cs typeface="+mn-cs"/>
            </a:rPr>
            <a:t>。</a:t>
          </a:r>
          <a:endParaRPr lang="ja-JP" altLang="ja-JP">
            <a:effectLst/>
            <a:latin typeface="ＭＳ Ｐゴシック" panose="020B0600070205080204" pitchFamily="50" charset="-128"/>
            <a:ea typeface="ＭＳ Ｐゴシック" panose="020B0600070205080204" pitchFamily="50" charset="-128"/>
          </a:endParaRPr>
        </a:p>
        <a:p>
          <a:pPr algn="l"/>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xdr:col>
      <xdr:colOff>500063</xdr:colOff>
      <xdr:row>27</xdr:row>
      <xdr:rowOff>247650</xdr:rowOff>
    </xdr:from>
    <xdr:ext cx="2471737" cy="409574"/>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bwMode="auto">
        <a:xfrm>
          <a:off x="11063288" y="8734425"/>
          <a:ext cx="2471737" cy="409574"/>
        </a:xfrm>
        <a:prstGeom prst="wedgeRoundRectCallout">
          <a:avLst>
            <a:gd name="adj1" fmla="val 20761"/>
            <a:gd name="adj2" fmla="val 153984"/>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図面の名称を記入してください。</a:t>
          </a:r>
        </a:p>
      </xdr:txBody>
    </xdr:sp>
    <xdr:clientData/>
  </xdr:oneCellAnchor>
  <xdr:oneCellAnchor>
    <xdr:from>
      <xdr:col>11</xdr:col>
      <xdr:colOff>849086</xdr:colOff>
      <xdr:row>16</xdr:row>
      <xdr:rowOff>97971</xdr:rowOff>
    </xdr:from>
    <xdr:ext cx="1752601" cy="2724151"/>
    <xdr:sp macro="" textlink="">
      <xdr:nvSpPr>
        <xdr:cNvPr id="5" name="角丸四角形吹き出し 4">
          <a:extLst>
            <a:ext uri="{FF2B5EF4-FFF2-40B4-BE49-F238E27FC236}">
              <a16:creationId xmlns:a16="http://schemas.microsoft.com/office/drawing/2014/main" id="{00000000-0008-0000-0700-000006000000}"/>
            </a:ext>
          </a:extLst>
        </xdr:cNvPr>
        <xdr:cNvSpPr/>
      </xdr:nvSpPr>
      <xdr:spPr bwMode="auto">
        <a:xfrm>
          <a:off x="11430000" y="5148942"/>
          <a:ext cx="1752601" cy="2724151"/>
        </a:xfrm>
        <a:prstGeom prst="wedgeRoundRectCallout">
          <a:avLst>
            <a:gd name="adj1" fmla="val 75385"/>
            <a:gd name="adj2" fmla="val -61426"/>
            <a:gd name="adj3" fmla="val 16667"/>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36000" tIns="36000" rIns="36000" bIns="36000" rtlCol="0" anchor="t" upright="1">
          <a:noAutofit/>
        </a:bodyP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図面に記載した、点検入力表上の</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番号を半角</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で記入してください。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（建築）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38</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（電気設備）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E-1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27</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（機械設備）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M-1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25</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（舞台設備）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H-1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3</xdr:col>
      <xdr:colOff>238125</xdr:colOff>
      <xdr:row>19</xdr:row>
      <xdr:rowOff>28575</xdr:rowOff>
    </xdr:from>
    <xdr:to>
      <xdr:col>10</xdr:col>
      <xdr:colOff>123825</xdr:colOff>
      <xdr:row>30</xdr:row>
      <xdr:rowOff>76200</xdr:rowOff>
    </xdr:to>
    <xdr:grpSp>
      <xdr:nvGrpSpPr>
        <xdr:cNvPr id="6" name="グループ化 5"/>
        <xdr:cNvGrpSpPr/>
      </xdr:nvGrpSpPr>
      <xdr:grpSpPr>
        <a:xfrm>
          <a:off x="1562100" y="5286375"/>
          <a:ext cx="3810000" cy="3190875"/>
          <a:chOff x="3495675" y="5229225"/>
          <a:chExt cx="3810000" cy="3190875"/>
        </a:xfrm>
      </xdr:grpSpPr>
      <xdr:sp macro="" textlink="">
        <xdr:nvSpPr>
          <xdr:cNvPr id="3" name="角丸四角形吹き出し 6">
            <a:extLst>
              <a:ext uri="{FF2B5EF4-FFF2-40B4-BE49-F238E27FC236}">
                <a16:creationId xmlns:a16="http://schemas.microsoft.com/office/drawing/2014/main" id="{00000000-0008-0000-0800-000002000000}"/>
              </a:ext>
            </a:extLst>
          </xdr:cNvPr>
          <xdr:cNvSpPr/>
        </xdr:nvSpPr>
        <xdr:spPr bwMode="auto">
          <a:xfrm>
            <a:off x="3495675" y="5229225"/>
            <a:ext cx="3810000" cy="3190875"/>
          </a:xfrm>
          <a:prstGeom prst="wedgeRoundRectCallout">
            <a:avLst>
              <a:gd name="adj1" fmla="val -12744"/>
              <a:gd name="adj2" fmla="val -81148"/>
              <a:gd name="adj3" fmla="val 16667"/>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0" tIns="0" rIns="0" bIns="0" rtlCol="0" anchor="t" upright="1">
            <a:noAutofit/>
          </a:bodyPr>
          <a:lstStyle/>
          <a:p>
            <a:r>
              <a:rPr lang="ja-JP" altLang="en-US" sz="1100">
                <a:latin typeface="ＭＳ Ｐゴシック" panose="020B0600070205080204" pitchFamily="50" charset="-128"/>
                <a:ea typeface="ＭＳ Ｐゴシック" panose="020B0600070205080204" pitchFamily="50" charset="-128"/>
                <a:cs typeface="+mn-cs"/>
              </a:rPr>
              <a:t>建築、電気設備、機械設備、舞台設備の各「点検入力表」と、　「総括表」、「写真帳」、「不具合等（写真）位置図」の各様式において、　記入漏れ等の不整合が生じていないか、記入した点検項目に</a:t>
            </a:r>
            <a:r>
              <a:rPr lang="en-US" altLang="ja-JP" sz="1100">
                <a:latin typeface="ＭＳ Ｐゴシック" panose="020B0600070205080204" pitchFamily="50" charset="-128"/>
                <a:ea typeface="ＭＳ Ｐゴシック" panose="020B0600070205080204" pitchFamily="50" charset="-128"/>
                <a:cs typeface="+mn-cs"/>
              </a:rPr>
              <a:t>『1</a:t>
            </a:r>
            <a:r>
              <a:rPr lang="en-US" altLang="ja-JP" sz="1100">
                <a:effectLst/>
                <a:latin typeface="ＭＳ Ｐゴシック" panose="020B0600070205080204" pitchFamily="50" charset="-128"/>
                <a:ea typeface="ＭＳ Ｐゴシック" panose="020B0600070205080204" pitchFamily="50" charset="-128"/>
                <a:cs typeface="+mn-cs"/>
              </a:rPr>
              <a:t>』</a:t>
            </a:r>
            <a:r>
              <a:rPr lang="ja-JP" altLang="en-US" sz="1100">
                <a:latin typeface="ＭＳ Ｐゴシック" panose="020B0600070205080204" pitchFamily="50" charset="-128"/>
                <a:ea typeface="ＭＳ Ｐゴシック" panose="020B0600070205080204" pitchFamily="50" charset="-128"/>
                <a:cs typeface="+mn-cs"/>
              </a:rPr>
              <a:t>が表示されているか、すべての様式の欄のチェックを行ってください。</a:t>
            </a:r>
            <a:endParaRPr lang="en-US" altLang="ja-JP" sz="1100">
              <a:latin typeface="ＭＳ Ｐゴシック" panose="020B0600070205080204" pitchFamily="50" charset="-128"/>
              <a:ea typeface="ＭＳ Ｐゴシック" panose="020B0600070205080204" pitchFamily="50" charset="-128"/>
              <a:cs typeface="+mn-cs"/>
            </a:endParaRPr>
          </a:p>
          <a:p>
            <a:endParaRPr lang="en-US" altLang="ja-JP" sz="1100">
              <a:latin typeface="ＭＳ Ｐゴシック" panose="020B0600070205080204" pitchFamily="50" charset="-128"/>
              <a:ea typeface="ＭＳ Ｐゴシック" panose="020B0600070205080204" pitchFamily="50" charset="-128"/>
              <a:cs typeface="+mn-cs"/>
            </a:endParaRPr>
          </a:p>
          <a:p>
            <a:r>
              <a:rPr lang="en-US" altLang="ja-JP" sz="1100">
                <a:effectLst/>
                <a:latin typeface="ＭＳ Ｐゴシック" panose="020B0600070205080204" pitchFamily="50" charset="-128"/>
                <a:ea typeface="ＭＳ Ｐゴシック" panose="020B0600070205080204" pitchFamily="50" charset="-128"/>
                <a:cs typeface="+mn-cs"/>
              </a:rPr>
              <a:t>※</a:t>
            </a:r>
            <a:r>
              <a:rPr lang="ja-JP" altLang="en-US" sz="1100">
                <a:effectLst/>
                <a:latin typeface="ＭＳ Ｐゴシック" panose="020B0600070205080204" pitchFamily="50" charset="-128"/>
                <a:ea typeface="ＭＳ Ｐゴシック" panose="020B0600070205080204" pitchFamily="50" charset="-128"/>
                <a:cs typeface="+mn-cs"/>
              </a:rPr>
              <a:t>「写真帳」、「位置図」等のシートを追加した場合は、不具合番号の該当欄に手動で</a:t>
            </a:r>
            <a:r>
              <a:rPr lang="en-US" altLang="ja-JP" sz="1100">
                <a:effectLst/>
                <a:latin typeface="ＭＳ Ｐゴシック" panose="020B0600070205080204" pitchFamily="50" charset="-128"/>
                <a:ea typeface="ＭＳ Ｐゴシック" panose="020B0600070205080204" pitchFamily="50" charset="-128"/>
                <a:cs typeface="+mn-cs"/>
              </a:rPr>
              <a:t>『1』</a:t>
            </a:r>
            <a:r>
              <a:rPr lang="ja-JP" altLang="en-US" sz="1100">
                <a:effectLst/>
                <a:latin typeface="ＭＳ Ｐゴシック" panose="020B0600070205080204" pitchFamily="50" charset="-128"/>
                <a:ea typeface="ＭＳ Ｐゴシック" panose="020B0600070205080204" pitchFamily="50" charset="-128"/>
                <a:cs typeface="+mn-cs"/>
              </a:rPr>
              <a:t>を付し整合チェックをしていただくか、前後のエクセル数式を活用いただき</a:t>
            </a:r>
            <a:r>
              <a:rPr lang="en-US" altLang="ja-JP" sz="1100">
                <a:effectLst/>
                <a:latin typeface="ＭＳ Ｐゴシック" panose="020B0600070205080204" pitchFamily="50" charset="-128"/>
                <a:ea typeface="ＭＳ Ｐゴシック" panose="020B0600070205080204" pitchFamily="50" charset="-128"/>
                <a:cs typeface="+mn-cs"/>
              </a:rPr>
              <a:t>『1』</a:t>
            </a:r>
            <a:r>
              <a:rPr lang="ja-JP" altLang="en-US" sz="1100">
                <a:effectLst/>
                <a:latin typeface="ＭＳ Ｐゴシック" panose="020B0600070205080204" pitchFamily="50" charset="-128"/>
                <a:ea typeface="ＭＳ Ｐゴシック" panose="020B0600070205080204" pitchFamily="50" charset="-128"/>
                <a:cs typeface="+mn-cs"/>
              </a:rPr>
              <a:t>が表示されるよう各自で設定し、整合チェックをお願いいたします。</a:t>
            </a:r>
            <a:endParaRPr lang="en-US" altLang="ja-JP" sz="1100">
              <a:effectLst/>
              <a:latin typeface="ＭＳ Ｐゴシック" panose="020B0600070205080204" pitchFamily="50" charset="-128"/>
              <a:ea typeface="ＭＳ Ｐゴシック" panose="020B0600070205080204" pitchFamily="50" charset="-128"/>
              <a:cs typeface="+mn-cs"/>
            </a:endParaRPr>
          </a:p>
          <a:p>
            <a:r>
              <a:rPr lang="ja-JP" altLang="en-US" sz="1100">
                <a:effectLst/>
                <a:latin typeface="ＭＳ Ｐゴシック" panose="020B0600070205080204" pitchFamily="50" charset="-128"/>
                <a:ea typeface="ＭＳ Ｐゴシック" panose="020B0600070205080204" pitchFamily="50" charset="-128"/>
                <a:cs typeface="+mn-cs"/>
              </a:rPr>
              <a:t>　例：写真帳</a:t>
            </a:r>
            <a:r>
              <a:rPr lang="en-US" altLang="ja-JP" sz="1100">
                <a:effectLst/>
                <a:latin typeface="ＭＳ Ｐゴシック" panose="020B0600070205080204" pitchFamily="50" charset="-128"/>
                <a:ea typeface="ＭＳ Ｐゴシック" panose="020B0600070205080204" pitchFamily="50" charset="-128"/>
                <a:cs typeface="+mn-cs"/>
              </a:rPr>
              <a:t>(2)</a:t>
            </a:r>
            <a:r>
              <a:rPr lang="ja-JP" altLang="en-US" sz="1100">
                <a:effectLst/>
                <a:latin typeface="ＭＳ Ｐゴシック" panose="020B0600070205080204" pitchFamily="50" charset="-128"/>
                <a:ea typeface="ＭＳ Ｐゴシック" panose="020B0600070205080204" pitchFamily="50" charset="-128"/>
                <a:cs typeface="+mn-cs"/>
              </a:rPr>
              <a:t>を追加した場合</a:t>
            </a:r>
            <a:endParaRPr lang="en-US" altLang="ja-JP" sz="1100">
              <a:effectLst/>
              <a:latin typeface="ＭＳ Ｐゴシック" panose="020B0600070205080204" pitchFamily="50" charset="-128"/>
              <a:ea typeface="ＭＳ Ｐゴシック" panose="020B0600070205080204" pitchFamily="50" charset="-128"/>
              <a:cs typeface="+mn-cs"/>
            </a:endParaRPr>
          </a:p>
          <a:p>
            <a:r>
              <a:rPr lang="ja-JP" altLang="en-US" sz="1100">
                <a:effectLst/>
                <a:latin typeface="ＭＳ Ｐゴシック" panose="020B0600070205080204" pitchFamily="50" charset="-128"/>
                <a:ea typeface="ＭＳ Ｐゴシック" panose="020B0600070205080204" pitchFamily="50" charset="-128"/>
                <a:cs typeface="+mn-cs"/>
              </a:rPr>
              <a:t>　　</a:t>
            </a:r>
            <a:r>
              <a:rPr lang="en-US" altLang="ja-JP" sz="1100">
                <a:effectLst/>
                <a:latin typeface="ＭＳ Ｐゴシック" panose="020B0600070205080204" pitchFamily="50" charset="-128"/>
                <a:ea typeface="ＭＳ Ｐゴシック" panose="020B0600070205080204" pitchFamily="50" charset="-128"/>
                <a:cs typeface="+mn-cs"/>
              </a:rPr>
              <a:t>=IF(COUNTIF('5_</a:t>
            </a:r>
            <a:r>
              <a:rPr lang="ja-JP" altLang="en-US" sz="1100">
                <a:effectLst/>
                <a:latin typeface="ＭＳ Ｐゴシック" panose="020B0600070205080204" pitchFamily="50" charset="-128"/>
                <a:ea typeface="ＭＳ Ｐゴシック" panose="020B0600070205080204" pitchFamily="50" charset="-128"/>
                <a:cs typeface="+mn-cs"/>
              </a:rPr>
              <a:t>写真帳</a:t>
            </a:r>
            <a:r>
              <a:rPr lang="en-US" altLang="ja-JP" sz="1100">
                <a:effectLst/>
                <a:latin typeface="ＭＳ Ｐゴシック" panose="020B0600070205080204" pitchFamily="50" charset="-128"/>
                <a:ea typeface="ＭＳ Ｐゴシック" panose="020B0600070205080204" pitchFamily="50" charset="-128"/>
                <a:cs typeface="+mn-cs"/>
              </a:rPr>
              <a:t>(2)'!$B$1:$M$235,H11)=0,"",1)</a:t>
            </a:r>
          </a:p>
          <a:p>
            <a:r>
              <a:rPr lang="en-US" altLang="ja-JP" sz="1100">
                <a:effectLst/>
                <a:latin typeface="ＭＳ Ｐゴシック" panose="020B0600070205080204" pitchFamily="50" charset="-128"/>
                <a:ea typeface="ＭＳ Ｐゴシック" panose="020B0600070205080204" pitchFamily="50" charset="-128"/>
                <a:cs typeface="+mn-cs"/>
              </a:rPr>
              <a:t>                          </a:t>
            </a:r>
          </a:p>
          <a:p>
            <a:r>
              <a:rPr lang="en-US" altLang="ja-JP" sz="900">
                <a:effectLst/>
                <a:latin typeface="ＭＳ Ｐゴシック" panose="020B0600070205080204" pitchFamily="50" charset="-128"/>
                <a:ea typeface="ＭＳ Ｐゴシック" panose="020B0600070205080204" pitchFamily="50" charset="-128"/>
                <a:cs typeface="+mn-cs"/>
              </a:rPr>
              <a:t>          </a:t>
            </a:r>
            <a:r>
              <a:rPr lang="en-US" altLang="ja-JP" sz="800">
                <a:effectLst/>
                <a:latin typeface="ＭＳ Ｐゴシック" panose="020B0600070205080204" pitchFamily="50" charset="-128"/>
                <a:ea typeface="ＭＳ Ｐゴシック" panose="020B0600070205080204" pitchFamily="50" charset="-128"/>
                <a:cs typeface="+mn-cs"/>
              </a:rPr>
              <a:t>    </a:t>
            </a:r>
            <a:r>
              <a:rPr lang="ja-JP" altLang="en-US" sz="800">
                <a:effectLst/>
                <a:latin typeface="ＭＳ Ｐゴシック" panose="020B0600070205080204" pitchFamily="50" charset="-128"/>
                <a:ea typeface="ＭＳ Ｐゴシック" panose="020B0600070205080204" pitchFamily="50" charset="-128"/>
                <a:cs typeface="+mn-cs"/>
              </a:rPr>
              <a:t>　　　　　</a:t>
            </a:r>
            <a:r>
              <a:rPr lang="en-US" altLang="ja-JP" sz="800">
                <a:effectLst/>
                <a:latin typeface="ＭＳ Ｐゴシック" panose="020B0600070205080204" pitchFamily="50" charset="-128"/>
                <a:ea typeface="ＭＳ Ｐゴシック" panose="020B0600070205080204" pitchFamily="50" charset="-128"/>
                <a:cs typeface="+mn-cs"/>
              </a:rPr>
              <a:t>  </a:t>
            </a:r>
            <a:r>
              <a:rPr lang="ja-JP" altLang="en-US" sz="800">
                <a:effectLst/>
                <a:latin typeface="ＭＳ Ｐゴシック" panose="020B0600070205080204" pitchFamily="50" charset="-128"/>
                <a:ea typeface="ＭＳ Ｐゴシック" panose="020B0600070205080204" pitchFamily="50" charset="-128"/>
                <a:cs typeface="+mn-cs"/>
              </a:rPr>
              <a:t>追加したシート名　　追加したシート内の　　</a:t>
            </a:r>
            <a:r>
              <a:rPr lang="en-US" altLang="ja-JP" sz="800">
                <a:effectLst/>
                <a:latin typeface="ＭＳ Ｐゴシック" panose="020B0600070205080204" pitchFamily="50" charset="-128"/>
                <a:ea typeface="ＭＳ Ｐゴシック" panose="020B0600070205080204" pitchFamily="50" charset="-128"/>
                <a:cs typeface="+mn-cs"/>
              </a:rPr>
              <a:t>B</a:t>
            </a:r>
            <a:r>
              <a:rPr lang="ja-JP" altLang="en-US" sz="800">
                <a:effectLst/>
                <a:latin typeface="ＭＳ Ｐゴシック" panose="020B0600070205080204" pitchFamily="50" charset="-128"/>
                <a:ea typeface="ＭＳ Ｐゴシック" panose="020B0600070205080204" pitchFamily="50" charset="-128"/>
                <a:cs typeface="+mn-cs"/>
              </a:rPr>
              <a:t>列・</a:t>
            </a:r>
            <a:r>
              <a:rPr lang="en-US" altLang="ja-JP" sz="800">
                <a:effectLst/>
                <a:latin typeface="ＭＳ Ｐゴシック" panose="020B0600070205080204" pitchFamily="50" charset="-128"/>
                <a:ea typeface="ＭＳ Ｐゴシック" panose="020B0600070205080204" pitchFamily="50" charset="-128"/>
                <a:cs typeface="+mn-cs"/>
              </a:rPr>
              <a:t>H</a:t>
            </a:r>
            <a:r>
              <a:rPr lang="ja-JP" altLang="en-US" sz="800">
                <a:effectLst/>
                <a:latin typeface="ＭＳ Ｐゴシック" panose="020B0600070205080204" pitchFamily="50" charset="-128"/>
                <a:ea typeface="ＭＳ Ｐゴシック" panose="020B0600070205080204" pitchFamily="50" charset="-128"/>
                <a:cs typeface="+mn-cs"/>
              </a:rPr>
              <a:t>列の不具合</a:t>
            </a:r>
            <a:endParaRPr lang="en-US" altLang="ja-JP" sz="800">
              <a:effectLst/>
              <a:latin typeface="ＭＳ Ｐゴシック" panose="020B0600070205080204" pitchFamily="50" charset="-128"/>
              <a:ea typeface="ＭＳ Ｐゴシック" panose="020B0600070205080204" pitchFamily="50" charset="-128"/>
              <a:cs typeface="+mn-cs"/>
            </a:endParaRPr>
          </a:p>
          <a:p>
            <a:r>
              <a:rPr lang="ja-JP" altLang="en-US" sz="800">
                <a:effectLst/>
                <a:latin typeface="ＭＳ Ｐゴシック" panose="020B0600070205080204" pitchFamily="50" charset="-128"/>
                <a:ea typeface="ＭＳ Ｐゴシック" panose="020B0600070205080204" pitchFamily="50" charset="-128"/>
                <a:cs typeface="+mn-cs"/>
              </a:rPr>
              <a:t>　　　　　　　　　　　　　　　　　　　　　　 　　　入力可能範囲全体</a:t>
            </a:r>
            <a:r>
              <a:rPr lang="ja-JP" altLang="en-US" sz="800" baseline="0">
                <a:effectLst/>
                <a:latin typeface="ＭＳ Ｐゴシック" panose="020B0600070205080204" pitchFamily="50" charset="-128"/>
                <a:ea typeface="ＭＳ Ｐゴシック" panose="020B0600070205080204" pitchFamily="50" charset="-128"/>
                <a:cs typeface="+mn-cs"/>
              </a:rPr>
              <a:t>  </a:t>
            </a:r>
            <a:r>
              <a:rPr lang="ja-JP" altLang="en-US" sz="800">
                <a:effectLst/>
                <a:latin typeface="ＭＳ Ｐゴシック" panose="020B0600070205080204" pitchFamily="50" charset="-128"/>
                <a:ea typeface="ＭＳ Ｐゴシック" panose="020B0600070205080204" pitchFamily="50" charset="-128"/>
                <a:cs typeface="+mn-cs"/>
              </a:rPr>
              <a:t>　番号セル位置</a:t>
            </a:r>
            <a:endParaRPr lang="en-US" altLang="ja-JP" sz="800">
              <a:effectLst/>
              <a:latin typeface="ＭＳ Ｐゴシック" panose="020B0600070205080204" pitchFamily="50" charset="-128"/>
              <a:ea typeface="ＭＳ Ｐゴシック" panose="020B0600070205080204" pitchFamily="50" charset="-128"/>
              <a:cs typeface="+mn-cs"/>
            </a:endParaRPr>
          </a:p>
        </xdr:txBody>
      </xdr:sp>
      <xdr:sp macro="" textlink="">
        <xdr:nvSpPr>
          <xdr:cNvPr id="2" name="右中かっこ 1"/>
          <xdr:cNvSpPr/>
        </xdr:nvSpPr>
        <xdr:spPr>
          <a:xfrm rot="5400000">
            <a:off x="4933950" y="7258050"/>
            <a:ext cx="125349" cy="770001"/>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4" name="右中かっこ 3"/>
          <xdr:cNvSpPr/>
        </xdr:nvSpPr>
        <xdr:spPr>
          <a:xfrm rot="5400000">
            <a:off x="5760300" y="7238375"/>
            <a:ext cx="108000" cy="792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右中かっこ 4"/>
          <xdr:cNvSpPr/>
        </xdr:nvSpPr>
        <xdr:spPr>
          <a:xfrm rot="5400000">
            <a:off x="6343575" y="7526375"/>
            <a:ext cx="108000" cy="216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1.26.197\&#20445;&#20840;&#25512;&#36914;&#35506;\Documents%20and%20Settings\takamatsu\My%20Documents\&#21155;&#21270;&#35519;&#26619;\&#38738;&#33865;&#21306;&#32207;&#21512;&#24193;&#33294;\Documents%20and%20Settings\Ken&#12288;Igarashi\&#12487;&#12473;&#12463;&#12488;&#12483;&#12503;\DB\&#20837;&#21147;&#34920;&#26368;&#26032;&#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1508;&#23616;&#21306;&#25147;&#12426;&#20998;\05&#31119;&#31049;&#236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7&#12288;&#28040;&#38450;&#236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02000367/Desktop/R4&#22996;&#35351;&#38306;&#20418;/&#27178;&#27996;&#24066;&#38306;&#20418;&#36039;&#26009;/20211008_&#21155;&#21270;&#35519;&#26619;&#36039;&#26009;&#65288;&#27178;&#27996;&#24066;&#65289;/01_&#21463;&#38936;/4-1&#24314;&#31689;_&#37329;&#27810;&#12473;&#12509;&#12540;&#12484;&#12475;&#12531;&#12479;&#12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17&#65288;&#32207;&#20225;&#65289;&#20844;&#20849;&#26045;&#35373;&#32207;&#21512;&#35519;&#25972;&#23460;\&#38263;&#23551;&#21629;&#21270;&#20107;&#26989;\120_&#26908;&#35342;&#12434;&#34892;&#12358;&#26045;&#35373;&#12398;&#20778;&#20808;&#38918;&#20301;&#20184;&#12369;\2023\20230711_&#26032;&#12501;&#12525;&#12540;\07&#12295;&#12295;&#35413;&#20385;&#12471;&#12540;&#12488;&#12398;&#27963;&#29992;&#35299;&#35500;\230711&#26045;&#35373;&#31649;&#29702;&#32773;&#28857;&#26908;&#34920;_&#25505;&#28857;AVER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説明"/>
      <sheetName val="劣化診断"/>
      <sheetName val="自家用台帳"/>
      <sheetName val="高圧配電盤"/>
      <sheetName val="低圧配電盤"/>
      <sheetName val="屋外配線"/>
      <sheetName val="分電盤"/>
      <sheetName val="制御盤"/>
      <sheetName val="一般照明"/>
      <sheetName val="HID"/>
      <sheetName val="誘導灯"/>
      <sheetName val="非常灯"/>
      <sheetName val="外灯"/>
      <sheetName val="充電装置"/>
      <sheetName val="据置蓄電池"/>
      <sheetName val="非常放送設備"/>
      <sheetName val="火災報知設備"/>
      <sheetName val="感知器類"/>
      <sheetName val="電話設備"/>
      <sheetName val="電話器類"/>
      <sheetName val="呼出表示"/>
      <sheetName val="ＴＶ共聴"/>
      <sheetName val="電気時計"/>
      <sheetName val="一般放送"/>
      <sheetName val="自動ﾄﾞｱ装置"/>
      <sheetName val="ｴﾚﾍﾞｰﾀｰ"/>
      <sheetName val="施設概要"/>
      <sheetName val="区分開閉器"/>
      <sheetName val="引き込みケーブル"/>
      <sheetName val="コンデンサリアクトル"/>
      <sheetName val="保護継電器"/>
      <sheetName val="遮断器"/>
      <sheetName val="負荷開閉器"/>
      <sheetName val="ＬＢＳ・ＰＣＳ"/>
      <sheetName val="変圧器"/>
      <sheetName val="発電設備"/>
      <sheetName val="直流電源装置"/>
      <sheetName val="交流無停電電源装置"/>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
          <cell r="D3">
            <v>101</v>
          </cell>
          <cell r="E3">
            <v>201</v>
          </cell>
          <cell r="F3">
            <v>301</v>
          </cell>
          <cell r="G3">
            <v>401</v>
          </cell>
          <cell r="H3">
            <v>501</v>
          </cell>
        </row>
        <row r="4">
          <cell r="D4">
            <v>102</v>
          </cell>
          <cell r="E4">
            <v>202</v>
          </cell>
          <cell r="F4">
            <v>302</v>
          </cell>
          <cell r="G4">
            <v>402</v>
          </cell>
          <cell r="H4">
            <v>502</v>
          </cell>
        </row>
        <row r="5">
          <cell r="D5">
            <v>103</v>
          </cell>
          <cell r="E5">
            <v>203</v>
          </cell>
          <cell r="F5">
            <v>303</v>
          </cell>
          <cell r="G5">
            <v>403</v>
          </cell>
          <cell r="H5">
            <v>503</v>
          </cell>
        </row>
        <row r="6">
          <cell r="D6">
            <v>104</v>
          </cell>
          <cell r="E6">
            <v>204</v>
          </cell>
          <cell r="F6">
            <v>304</v>
          </cell>
          <cell r="G6">
            <v>404</v>
          </cell>
          <cell r="H6">
            <v>504</v>
          </cell>
        </row>
        <row r="7">
          <cell r="D7">
            <v>105</v>
          </cell>
          <cell r="E7">
            <v>205</v>
          </cell>
          <cell r="F7">
            <v>305</v>
          </cell>
          <cell r="G7">
            <v>405</v>
          </cell>
          <cell r="H7">
            <v>505</v>
          </cell>
        </row>
        <row r="8">
          <cell r="D8">
            <v>106</v>
          </cell>
          <cell r="E8">
            <v>206</v>
          </cell>
          <cell r="F8">
            <v>306</v>
          </cell>
          <cell r="G8">
            <v>406</v>
          </cell>
          <cell r="H8">
            <v>506</v>
          </cell>
        </row>
        <row r="9">
          <cell r="D9">
            <v>107</v>
          </cell>
          <cell r="E9">
            <v>207</v>
          </cell>
          <cell r="F9">
            <v>307</v>
          </cell>
          <cell r="G9">
            <v>407</v>
          </cell>
          <cell r="H9">
            <v>507</v>
          </cell>
        </row>
        <row r="10">
          <cell r="D10">
            <v>108</v>
          </cell>
          <cell r="E10">
            <v>208</v>
          </cell>
          <cell r="F10">
            <v>308</v>
          </cell>
          <cell r="G10">
            <v>408</v>
          </cell>
          <cell r="H10">
            <v>508</v>
          </cell>
        </row>
        <row r="11">
          <cell r="D11">
            <v>109</v>
          </cell>
          <cell r="E11">
            <v>209</v>
          </cell>
          <cell r="F11">
            <v>309</v>
          </cell>
          <cell r="G11">
            <v>409</v>
          </cell>
          <cell r="H11">
            <v>509</v>
          </cell>
        </row>
        <row r="12">
          <cell r="D12">
            <v>110</v>
          </cell>
          <cell r="E12">
            <v>210</v>
          </cell>
          <cell r="F12">
            <v>310</v>
          </cell>
          <cell r="G12">
            <v>410</v>
          </cell>
          <cell r="H12">
            <v>510</v>
          </cell>
        </row>
        <row r="13">
          <cell r="D13">
            <v>111</v>
          </cell>
          <cell r="E13">
            <v>211</v>
          </cell>
          <cell r="F13">
            <v>311</v>
          </cell>
          <cell r="G13">
            <v>411</v>
          </cell>
          <cell r="H13">
            <v>511</v>
          </cell>
        </row>
        <row r="14">
          <cell r="D14">
            <v>112</v>
          </cell>
          <cell r="E14">
            <v>212</v>
          </cell>
          <cell r="F14">
            <v>312</v>
          </cell>
          <cell r="G14">
            <v>412</v>
          </cell>
          <cell r="H14">
            <v>512</v>
          </cell>
        </row>
        <row r="15">
          <cell r="D15">
            <v>113</v>
          </cell>
          <cell r="E15">
            <v>213</v>
          </cell>
          <cell r="F15">
            <v>313</v>
          </cell>
          <cell r="G15">
            <v>413</v>
          </cell>
          <cell r="H15">
            <v>513</v>
          </cell>
        </row>
        <row r="16">
          <cell r="D16">
            <v>114</v>
          </cell>
          <cell r="E16">
            <v>214</v>
          </cell>
          <cell r="F16">
            <v>314</v>
          </cell>
          <cell r="G16">
            <v>414</v>
          </cell>
          <cell r="H16">
            <v>514</v>
          </cell>
        </row>
        <row r="17">
          <cell r="D17">
            <v>115</v>
          </cell>
          <cell r="E17">
            <v>215</v>
          </cell>
          <cell r="F17">
            <v>315</v>
          </cell>
          <cell r="G17">
            <v>415</v>
          </cell>
          <cell r="H17">
            <v>515</v>
          </cell>
        </row>
        <row r="18">
          <cell r="D18">
            <v>116</v>
          </cell>
          <cell r="E18">
            <v>216</v>
          </cell>
          <cell r="F18">
            <v>316</v>
          </cell>
          <cell r="G18">
            <v>416</v>
          </cell>
          <cell r="H18">
            <v>516</v>
          </cell>
        </row>
        <row r="19">
          <cell r="D19">
            <v>117</v>
          </cell>
          <cell r="E19">
            <v>217</v>
          </cell>
          <cell r="F19">
            <v>317</v>
          </cell>
          <cell r="G19">
            <v>417</v>
          </cell>
          <cell r="H19">
            <v>517</v>
          </cell>
        </row>
        <row r="20">
          <cell r="D20">
            <v>118</v>
          </cell>
          <cell r="E20">
            <v>218</v>
          </cell>
          <cell r="F20">
            <v>318</v>
          </cell>
          <cell r="G20">
            <v>418</v>
          </cell>
          <cell r="H20">
            <v>518</v>
          </cell>
        </row>
        <row r="21">
          <cell r="D21">
            <v>119</v>
          </cell>
          <cell r="E21">
            <v>219</v>
          </cell>
          <cell r="F21">
            <v>319</v>
          </cell>
          <cell r="G21">
            <v>419</v>
          </cell>
          <cell r="H21">
            <v>519</v>
          </cell>
        </row>
        <row r="22">
          <cell r="D22">
            <v>120</v>
          </cell>
          <cell r="E22">
            <v>220</v>
          </cell>
          <cell r="F22">
            <v>320</v>
          </cell>
          <cell r="G22">
            <v>420</v>
          </cell>
          <cell r="H22">
            <v>520</v>
          </cell>
        </row>
        <row r="23">
          <cell r="D23">
            <v>121</v>
          </cell>
          <cell r="E23">
            <v>221</v>
          </cell>
          <cell r="F23">
            <v>321</v>
          </cell>
          <cell r="G23">
            <v>421</v>
          </cell>
          <cell r="H23">
            <v>521</v>
          </cell>
        </row>
      </sheetData>
      <sheetData sheetId="30"/>
      <sheetData sheetId="31">
        <row r="3">
          <cell r="O3">
            <v>13</v>
          </cell>
          <cell r="P3">
            <v>14</v>
          </cell>
          <cell r="Q3">
            <v>15</v>
          </cell>
          <cell r="R3">
            <v>16</v>
          </cell>
          <cell r="S3">
            <v>17</v>
          </cell>
          <cell r="T3">
            <v>18</v>
          </cell>
        </row>
        <row r="4">
          <cell r="O4">
            <v>121</v>
          </cell>
          <cell r="P4">
            <v>131</v>
          </cell>
          <cell r="Q4">
            <v>141</v>
          </cell>
          <cell r="R4">
            <v>151</v>
          </cell>
          <cell r="S4">
            <v>161</v>
          </cell>
          <cell r="T4">
            <v>171</v>
          </cell>
        </row>
        <row r="5">
          <cell r="O5">
            <v>122</v>
          </cell>
          <cell r="P5">
            <v>132</v>
          </cell>
          <cell r="Q5">
            <v>142</v>
          </cell>
          <cell r="R5">
            <v>152</v>
          </cell>
          <cell r="S5">
            <v>162</v>
          </cell>
          <cell r="T5">
            <v>172</v>
          </cell>
        </row>
        <row r="6">
          <cell r="O6">
            <v>123</v>
          </cell>
          <cell r="P6">
            <v>133</v>
          </cell>
          <cell r="Q6">
            <v>143</v>
          </cell>
          <cell r="R6">
            <v>153</v>
          </cell>
          <cell r="S6">
            <v>163</v>
          </cell>
          <cell r="T6">
            <v>173</v>
          </cell>
        </row>
        <row r="7">
          <cell r="O7">
            <v>124</v>
          </cell>
          <cell r="P7">
            <v>134</v>
          </cell>
          <cell r="Q7">
            <v>144</v>
          </cell>
          <cell r="R7">
            <v>154</v>
          </cell>
          <cell r="S7">
            <v>164</v>
          </cell>
          <cell r="T7">
            <v>174</v>
          </cell>
        </row>
        <row r="8">
          <cell r="O8">
            <v>125</v>
          </cell>
          <cell r="P8">
            <v>135</v>
          </cell>
          <cell r="Q8">
            <v>145</v>
          </cell>
          <cell r="R8">
            <v>155</v>
          </cell>
          <cell r="S8">
            <v>165</v>
          </cell>
          <cell r="T8">
            <v>175</v>
          </cell>
        </row>
        <row r="9">
          <cell r="O9">
            <v>126</v>
          </cell>
          <cell r="P9">
            <v>136</v>
          </cell>
          <cell r="Q9">
            <v>146</v>
          </cell>
          <cell r="R9">
            <v>156</v>
          </cell>
          <cell r="S9">
            <v>166</v>
          </cell>
          <cell r="T9">
            <v>176</v>
          </cell>
        </row>
        <row r="10">
          <cell r="O10">
            <v>127</v>
          </cell>
          <cell r="P10">
            <v>137</v>
          </cell>
          <cell r="Q10">
            <v>147</v>
          </cell>
          <cell r="R10">
            <v>157</v>
          </cell>
          <cell r="S10">
            <v>167</v>
          </cell>
          <cell r="T10">
            <v>177</v>
          </cell>
        </row>
        <row r="11">
          <cell r="O11">
            <v>128</v>
          </cell>
          <cell r="P11">
            <v>138</v>
          </cell>
          <cell r="Q11">
            <v>148</v>
          </cell>
          <cell r="R11">
            <v>158</v>
          </cell>
          <cell r="S11">
            <v>168</v>
          </cell>
          <cell r="T11">
            <v>178</v>
          </cell>
        </row>
        <row r="12">
          <cell r="O12">
            <v>129</v>
          </cell>
          <cell r="P12">
            <v>139</v>
          </cell>
          <cell r="Q12">
            <v>149</v>
          </cell>
          <cell r="R12">
            <v>159</v>
          </cell>
          <cell r="S12">
            <v>169</v>
          </cell>
          <cell r="T12">
            <v>179</v>
          </cell>
        </row>
        <row r="13">
          <cell r="O13">
            <v>130</v>
          </cell>
          <cell r="P13">
            <v>140</v>
          </cell>
          <cell r="Q13">
            <v>150</v>
          </cell>
          <cell r="R13">
            <v>160</v>
          </cell>
          <cell r="S13">
            <v>170</v>
          </cell>
          <cell r="T13">
            <v>180</v>
          </cell>
        </row>
        <row r="14">
          <cell r="O14">
            <v>131</v>
          </cell>
          <cell r="P14">
            <v>141</v>
          </cell>
          <cell r="Q14">
            <v>151</v>
          </cell>
          <cell r="R14">
            <v>161</v>
          </cell>
          <cell r="S14">
            <v>171</v>
          </cell>
          <cell r="T14">
            <v>181</v>
          </cell>
        </row>
        <row r="15">
          <cell r="O15">
            <v>132</v>
          </cell>
          <cell r="P15">
            <v>142</v>
          </cell>
          <cell r="Q15">
            <v>152</v>
          </cell>
          <cell r="R15">
            <v>162</v>
          </cell>
          <cell r="S15">
            <v>172</v>
          </cell>
          <cell r="T15">
            <v>182</v>
          </cell>
        </row>
        <row r="16">
          <cell r="O16">
            <v>133</v>
          </cell>
          <cell r="P16">
            <v>143</v>
          </cell>
          <cell r="Q16">
            <v>153</v>
          </cell>
          <cell r="R16">
            <v>163</v>
          </cell>
          <cell r="S16">
            <v>173</v>
          </cell>
          <cell r="T16">
            <v>183</v>
          </cell>
        </row>
        <row r="17">
          <cell r="O17">
            <v>134</v>
          </cell>
          <cell r="P17">
            <v>144</v>
          </cell>
          <cell r="Q17">
            <v>154</v>
          </cell>
          <cell r="R17">
            <v>164</v>
          </cell>
          <cell r="S17">
            <v>174</v>
          </cell>
          <cell r="T17">
            <v>184</v>
          </cell>
        </row>
      </sheetData>
      <sheetData sheetId="32"/>
      <sheetData sheetId="33">
        <row r="3">
          <cell r="M3">
            <v>101</v>
          </cell>
          <cell r="N3">
            <v>111</v>
          </cell>
          <cell r="O3">
            <v>121</v>
          </cell>
          <cell r="P3">
            <v>131</v>
          </cell>
          <cell r="Q3">
            <v>141</v>
          </cell>
          <cell r="R3">
            <v>151</v>
          </cell>
        </row>
        <row r="4">
          <cell r="M4">
            <v>102</v>
          </cell>
          <cell r="N4">
            <v>112</v>
          </cell>
          <cell r="O4">
            <v>122</v>
          </cell>
          <cell r="P4">
            <v>132</v>
          </cell>
          <cell r="Q4">
            <v>142</v>
          </cell>
          <cell r="R4">
            <v>152</v>
          </cell>
        </row>
        <row r="5">
          <cell r="M5">
            <v>103</v>
          </cell>
          <cell r="N5">
            <v>113</v>
          </cell>
          <cell r="O5">
            <v>123</v>
          </cell>
          <cell r="P5">
            <v>133</v>
          </cell>
          <cell r="Q5">
            <v>143</v>
          </cell>
          <cell r="R5">
            <v>153</v>
          </cell>
        </row>
        <row r="6">
          <cell r="M6">
            <v>104</v>
          </cell>
          <cell r="N6">
            <v>114</v>
          </cell>
          <cell r="O6">
            <v>124</v>
          </cell>
          <cell r="P6">
            <v>134</v>
          </cell>
          <cell r="Q6">
            <v>144</v>
          </cell>
          <cell r="R6">
            <v>154</v>
          </cell>
        </row>
        <row r="7">
          <cell r="M7">
            <v>105</v>
          </cell>
          <cell r="N7">
            <v>115</v>
          </cell>
          <cell r="O7">
            <v>125</v>
          </cell>
          <cell r="P7">
            <v>135</v>
          </cell>
          <cell r="Q7">
            <v>145</v>
          </cell>
          <cell r="R7">
            <v>155</v>
          </cell>
        </row>
        <row r="8">
          <cell r="M8">
            <v>106</v>
          </cell>
          <cell r="N8">
            <v>116</v>
          </cell>
          <cell r="O8">
            <v>126</v>
          </cell>
          <cell r="P8">
            <v>136</v>
          </cell>
          <cell r="Q8">
            <v>146</v>
          </cell>
          <cell r="R8">
            <v>156</v>
          </cell>
        </row>
        <row r="9">
          <cell r="M9">
            <v>107</v>
          </cell>
          <cell r="N9">
            <v>117</v>
          </cell>
          <cell r="O9">
            <v>127</v>
          </cell>
          <cell r="P9">
            <v>137</v>
          </cell>
          <cell r="Q9">
            <v>147</v>
          </cell>
          <cell r="R9" t="str">
            <v>東芝</v>
          </cell>
        </row>
        <row r="10">
          <cell r="M10">
            <v>108</v>
          </cell>
          <cell r="N10">
            <v>118</v>
          </cell>
          <cell r="O10">
            <v>128</v>
          </cell>
          <cell r="P10">
            <v>138</v>
          </cell>
          <cell r="Q10">
            <v>148</v>
          </cell>
          <cell r="R10">
            <v>158</v>
          </cell>
        </row>
        <row r="11">
          <cell r="M11">
            <v>109</v>
          </cell>
          <cell r="N11">
            <v>119</v>
          </cell>
          <cell r="O11">
            <v>129</v>
          </cell>
          <cell r="P11">
            <v>139</v>
          </cell>
          <cell r="Q11">
            <v>149</v>
          </cell>
          <cell r="R11">
            <v>159</v>
          </cell>
        </row>
        <row r="12">
          <cell r="M12">
            <v>110</v>
          </cell>
          <cell r="N12">
            <v>120</v>
          </cell>
          <cell r="O12">
            <v>130</v>
          </cell>
          <cell r="P12">
            <v>140</v>
          </cell>
          <cell r="Q12">
            <v>150</v>
          </cell>
          <cell r="R12">
            <v>160</v>
          </cell>
        </row>
        <row r="13">
          <cell r="M13">
            <v>111</v>
          </cell>
          <cell r="N13">
            <v>121</v>
          </cell>
          <cell r="O13">
            <v>131</v>
          </cell>
          <cell r="P13">
            <v>141</v>
          </cell>
          <cell r="Q13">
            <v>151</v>
          </cell>
          <cell r="R13">
            <v>161</v>
          </cell>
        </row>
        <row r="14">
          <cell r="M14">
            <v>112</v>
          </cell>
          <cell r="N14">
            <v>122</v>
          </cell>
          <cell r="O14">
            <v>132</v>
          </cell>
          <cell r="P14">
            <v>142</v>
          </cell>
          <cell r="Q14">
            <v>152</v>
          </cell>
          <cell r="R14">
            <v>162</v>
          </cell>
        </row>
        <row r="15">
          <cell r="M15">
            <v>113</v>
          </cell>
          <cell r="N15">
            <v>123</v>
          </cell>
          <cell r="O15">
            <v>133</v>
          </cell>
          <cell r="P15">
            <v>143</v>
          </cell>
          <cell r="Q15">
            <v>153</v>
          </cell>
          <cell r="R15">
            <v>163</v>
          </cell>
        </row>
        <row r="16">
          <cell r="M16">
            <v>114</v>
          </cell>
          <cell r="N16">
            <v>124</v>
          </cell>
          <cell r="O16">
            <v>134</v>
          </cell>
          <cell r="P16">
            <v>144</v>
          </cell>
          <cell r="Q16">
            <v>154</v>
          </cell>
          <cell r="R16">
            <v>164</v>
          </cell>
        </row>
        <row r="17">
          <cell r="M17">
            <v>115</v>
          </cell>
          <cell r="N17">
            <v>125</v>
          </cell>
          <cell r="O17">
            <v>135</v>
          </cell>
          <cell r="P17">
            <v>145</v>
          </cell>
          <cell r="Q17">
            <v>155</v>
          </cell>
          <cell r="R17">
            <v>165</v>
          </cell>
        </row>
      </sheetData>
      <sheetData sheetId="34">
        <row r="3">
          <cell r="G3">
            <v>41</v>
          </cell>
          <cell r="H3">
            <v>51</v>
          </cell>
          <cell r="I3">
            <v>61</v>
          </cell>
          <cell r="J3">
            <v>71</v>
          </cell>
          <cell r="K3">
            <v>81</v>
          </cell>
          <cell r="L3">
            <v>91</v>
          </cell>
        </row>
        <row r="4">
          <cell r="G4">
            <v>42</v>
          </cell>
          <cell r="H4">
            <v>52</v>
          </cell>
          <cell r="I4">
            <v>62</v>
          </cell>
          <cell r="J4">
            <v>72</v>
          </cell>
          <cell r="K4">
            <v>82</v>
          </cell>
          <cell r="L4">
            <v>92</v>
          </cell>
        </row>
        <row r="5">
          <cell r="G5">
            <v>43</v>
          </cell>
          <cell r="H5">
            <v>53</v>
          </cell>
          <cell r="I5">
            <v>63</v>
          </cell>
          <cell r="J5">
            <v>73</v>
          </cell>
          <cell r="K5">
            <v>83</v>
          </cell>
          <cell r="L5">
            <v>93</v>
          </cell>
        </row>
        <row r="6">
          <cell r="G6">
            <v>44</v>
          </cell>
          <cell r="H6">
            <v>54</v>
          </cell>
          <cell r="I6">
            <v>64</v>
          </cell>
          <cell r="J6">
            <v>74</v>
          </cell>
          <cell r="K6">
            <v>84</v>
          </cell>
          <cell r="L6">
            <v>94</v>
          </cell>
        </row>
        <row r="7">
          <cell r="G7">
            <v>45</v>
          </cell>
          <cell r="H7">
            <v>55</v>
          </cell>
          <cell r="I7">
            <v>65</v>
          </cell>
          <cell r="J7">
            <v>77</v>
          </cell>
          <cell r="K7">
            <v>85</v>
          </cell>
          <cell r="L7">
            <v>95</v>
          </cell>
        </row>
        <row r="8">
          <cell r="G8">
            <v>46</v>
          </cell>
          <cell r="H8">
            <v>56</v>
          </cell>
          <cell r="I8">
            <v>66</v>
          </cell>
          <cell r="J8">
            <v>76</v>
          </cell>
          <cell r="K8">
            <v>86</v>
          </cell>
          <cell r="L8">
            <v>96</v>
          </cell>
        </row>
        <row r="9">
          <cell r="G9">
            <v>47</v>
          </cell>
          <cell r="H9">
            <v>57</v>
          </cell>
          <cell r="I9">
            <v>67</v>
          </cell>
          <cell r="J9">
            <v>77</v>
          </cell>
          <cell r="K9">
            <v>87</v>
          </cell>
          <cell r="L9">
            <v>97</v>
          </cell>
        </row>
        <row r="10">
          <cell r="G10">
            <v>48</v>
          </cell>
          <cell r="H10">
            <v>58</v>
          </cell>
          <cell r="I10">
            <v>68</v>
          </cell>
          <cell r="J10">
            <v>78</v>
          </cell>
          <cell r="K10">
            <v>88</v>
          </cell>
          <cell r="L10">
            <v>98</v>
          </cell>
        </row>
        <row r="11">
          <cell r="G11">
            <v>49</v>
          </cell>
          <cell r="H11">
            <v>59</v>
          </cell>
          <cell r="I11">
            <v>69</v>
          </cell>
          <cell r="J11">
            <v>79</v>
          </cell>
          <cell r="K11">
            <v>89</v>
          </cell>
          <cell r="L11">
            <v>99</v>
          </cell>
        </row>
        <row r="12">
          <cell r="G12">
            <v>50</v>
          </cell>
          <cell r="H12">
            <v>60</v>
          </cell>
          <cell r="I12">
            <v>70</v>
          </cell>
          <cell r="J12">
            <v>80</v>
          </cell>
          <cell r="K12">
            <v>90</v>
          </cell>
          <cell r="L12">
            <v>100</v>
          </cell>
        </row>
        <row r="13">
          <cell r="G13">
            <v>51</v>
          </cell>
          <cell r="H13">
            <v>61</v>
          </cell>
          <cell r="I13">
            <v>71</v>
          </cell>
          <cell r="J13">
            <v>81</v>
          </cell>
          <cell r="K13">
            <v>91</v>
          </cell>
          <cell r="L13">
            <v>101</v>
          </cell>
        </row>
        <row r="14">
          <cell r="G14">
            <v>52</v>
          </cell>
          <cell r="H14">
            <v>62</v>
          </cell>
          <cell r="I14">
            <v>72</v>
          </cell>
          <cell r="J14">
            <v>82</v>
          </cell>
          <cell r="K14">
            <v>92</v>
          </cell>
          <cell r="L14">
            <v>102</v>
          </cell>
        </row>
        <row r="15">
          <cell r="G15">
            <v>53</v>
          </cell>
          <cell r="H15">
            <v>63</v>
          </cell>
          <cell r="I15">
            <v>73</v>
          </cell>
          <cell r="J15">
            <v>83</v>
          </cell>
          <cell r="K15">
            <v>93</v>
          </cell>
          <cell r="L15">
            <v>103</v>
          </cell>
        </row>
        <row r="16">
          <cell r="G16">
            <v>54</v>
          </cell>
          <cell r="H16">
            <v>64</v>
          </cell>
          <cell r="I16">
            <v>74</v>
          </cell>
          <cell r="J16">
            <v>84</v>
          </cell>
          <cell r="K16">
            <v>94</v>
          </cell>
          <cell r="L16">
            <v>104</v>
          </cell>
        </row>
        <row r="17">
          <cell r="G17">
            <v>55</v>
          </cell>
          <cell r="H17">
            <v>65</v>
          </cell>
          <cell r="I17">
            <v>75</v>
          </cell>
          <cell r="J17">
            <v>85</v>
          </cell>
          <cell r="K17">
            <v>95</v>
          </cell>
          <cell r="L17">
            <v>105</v>
          </cell>
        </row>
      </sheetData>
      <sheetData sheetId="35"/>
      <sheetData sheetId="36"/>
      <sheetData sheetId="37">
        <row r="2">
          <cell r="B2" t="str">
            <v>交流無停電電源装置</v>
          </cell>
          <cell r="C2" t="str">
            <v>記入年月日</v>
          </cell>
        </row>
        <row r="3">
          <cell r="B3" t="str">
            <v>機器名</v>
          </cell>
          <cell r="C3">
            <v>1</v>
          </cell>
        </row>
        <row r="4">
          <cell r="B4" t="str">
            <v>用途</v>
          </cell>
          <cell r="C4">
            <v>2</v>
          </cell>
        </row>
        <row r="5">
          <cell r="B5" t="str">
            <v>出力容量　ｋVA</v>
          </cell>
          <cell r="C5">
            <v>3</v>
          </cell>
        </row>
        <row r="6">
          <cell r="B6" t="str">
            <v>変換装置型式</v>
          </cell>
          <cell r="C6">
            <v>4</v>
          </cell>
        </row>
        <row r="7">
          <cell r="B7" t="str">
            <v>変換装置運転方式</v>
          </cell>
          <cell r="C7" t="str">
            <v>商用動機常時インバータ給電</v>
          </cell>
        </row>
        <row r="8">
          <cell r="B8" t="str">
            <v>整流方式</v>
          </cell>
          <cell r="C8">
            <v>6</v>
          </cell>
        </row>
        <row r="9">
          <cell r="B9" t="str">
            <v>交流入力電圧　V</v>
          </cell>
          <cell r="C9">
            <v>7</v>
          </cell>
        </row>
        <row r="10">
          <cell r="B10" t="str">
            <v>交流出力電圧　V</v>
          </cell>
          <cell r="C10">
            <v>8</v>
          </cell>
        </row>
        <row r="11">
          <cell r="B11" t="str">
            <v>停電保障時間</v>
          </cell>
          <cell r="C11">
            <v>9</v>
          </cell>
        </row>
        <row r="12">
          <cell r="B12" t="str">
            <v>整流器種類</v>
          </cell>
          <cell r="C12">
            <v>10</v>
          </cell>
        </row>
        <row r="13">
          <cell r="B13" t="str">
            <v>直流出力電圧（浮動）</v>
          </cell>
          <cell r="C13">
            <v>11</v>
          </cell>
        </row>
        <row r="14">
          <cell r="B14" t="str">
            <v>交流出力相数</v>
          </cell>
          <cell r="C14">
            <v>12</v>
          </cell>
        </row>
        <row r="15">
          <cell r="B15" t="str">
            <v>設置場所</v>
          </cell>
          <cell r="C15">
            <v>13</v>
          </cell>
        </row>
        <row r="16">
          <cell r="B16" t="str">
            <v>製造者名</v>
          </cell>
          <cell r="C16" t="str">
            <v>ユアサ</v>
          </cell>
        </row>
        <row r="17">
          <cell r="B17" t="str">
            <v>製造番号</v>
          </cell>
          <cell r="C17">
            <v>14</v>
          </cell>
        </row>
        <row r="18">
          <cell r="B18" t="str">
            <v>製造年月</v>
          </cell>
          <cell r="C18" t="str">
            <v>２００２年４月１日</v>
          </cell>
        </row>
        <row r="19">
          <cell r="B19" t="str">
            <v>設置年月</v>
          </cell>
          <cell r="C19" t="str">
            <v>２００３年４月１日</v>
          </cell>
        </row>
        <row r="20">
          <cell r="B20" t="str">
            <v>施工業者名</v>
          </cell>
          <cell r="C20">
            <v>17</v>
          </cell>
        </row>
        <row r="21">
          <cell r="B21" t="str">
            <v>蓄電池種類</v>
          </cell>
          <cell r="C21" t="str">
            <v>鉛HS</v>
          </cell>
        </row>
        <row r="22">
          <cell r="B22" t="str">
            <v>蓄電池形式</v>
          </cell>
          <cell r="C22">
            <v>19</v>
          </cell>
        </row>
        <row r="23">
          <cell r="B23" t="str">
            <v>容量(時間率)</v>
          </cell>
          <cell r="C23">
            <v>20</v>
          </cell>
        </row>
        <row r="24">
          <cell r="B24" t="str">
            <v>総電圧</v>
          </cell>
          <cell r="C24">
            <v>21</v>
          </cell>
        </row>
        <row r="25">
          <cell r="B25" t="str">
            <v>セル数</v>
          </cell>
          <cell r="C25">
            <v>22</v>
          </cell>
        </row>
        <row r="26">
          <cell r="B26" t="str">
            <v>蓄電池製造年月</v>
          </cell>
          <cell r="C26" t="str">
            <v>２００２年４月１日</v>
          </cell>
        </row>
        <row r="27">
          <cell r="B27" t="str">
            <v>蓄電池製造者名</v>
          </cell>
          <cell r="C27" t="str">
            <v>ユアサ</v>
          </cell>
        </row>
        <row r="28">
          <cell r="B28" t="str">
            <v>蓄電池設置年月</v>
          </cell>
          <cell r="C28" t="str">
            <v>２００３年４月１日</v>
          </cell>
        </row>
        <row r="29">
          <cell r="B29" t="str">
            <v>施工業者名</v>
          </cell>
          <cell r="C29">
            <v>26</v>
          </cell>
        </row>
        <row r="30">
          <cell r="B30" t="str">
            <v>備考</v>
          </cell>
          <cell r="C30">
            <v>27</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ストックマネージャー一覧"/>
      <sheetName val="施設調査表"/>
      <sheetName val="棟別調査表"/>
      <sheetName val="プルダウンリスト"/>
      <sheetName val="設定"/>
    </sheetNames>
    <sheetDataSet>
      <sheetData sheetId="0">
        <row r="10">
          <cell r="A10">
            <v>50</v>
          </cell>
        </row>
        <row r="11">
          <cell r="A11">
            <v>51</v>
          </cell>
        </row>
        <row r="12">
          <cell r="A12">
            <v>52</v>
          </cell>
        </row>
        <row r="13">
          <cell r="A13">
            <v>53</v>
          </cell>
        </row>
      </sheetData>
      <sheetData sheetId="1" refreshError="1"/>
      <sheetData sheetId="2" refreshError="1"/>
      <sheetData sheetId="3">
        <row r="1">
          <cell r="A1" t="str">
            <v>鶴見区</v>
          </cell>
          <cell r="E1" t="str">
            <v>継続変更なし</v>
          </cell>
          <cell r="F1" t="str">
            <v>児童福祉</v>
          </cell>
        </row>
        <row r="2">
          <cell r="A2" t="str">
            <v>神奈川区</v>
          </cell>
          <cell r="E2" t="str">
            <v>今回追加</v>
          </cell>
          <cell r="F2" t="str">
            <v>障害児施設</v>
          </cell>
        </row>
        <row r="3">
          <cell r="A3" t="str">
            <v>西区</v>
          </cell>
          <cell r="E3" t="str">
            <v>今回変更箇所あり</v>
          </cell>
          <cell r="F3" t="str">
            <v>障害者施設</v>
          </cell>
        </row>
        <row r="4">
          <cell r="A4" t="str">
            <v>中区</v>
          </cell>
          <cell r="E4" t="str">
            <v>廃止施設</v>
          </cell>
          <cell r="F4" t="str">
            <v>生活保護</v>
          </cell>
        </row>
        <row r="5">
          <cell r="A5" t="str">
            <v>南区</v>
          </cell>
          <cell r="E5" t="str">
            <v>解体撤去</v>
          </cell>
          <cell r="F5" t="str">
            <v>老人ホーム</v>
          </cell>
        </row>
        <row r="6">
          <cell r="A6" t="str">
            <v>港南区</v>
          </cell>
          <cell r="F6" t="str">
            <v>保育園</v>
          </cell>
        </row>
        <row r="7">
          <cell r="A7" t="str">
            <v>保土ｹ谷区</v>
          </cell>
          <cell r="F7" t="str">
            <v>福祉その他</v>
          </cell>
        </row>
        <row r="8">
          <cell r="A8" t="str">
            <v>旭区</v>
          </cell>
        </row>
        <row r="9">
          <cell r="A9" t="str">
            <v>磯子区</v>
          </cell>
        </row>
        <row r="10">
          <cell r="A10" t="str">
            <v>金沢区</v>
          </cell>
        </row>
        <row r="11">
          <cell r="A11" t="str">
            <v>港北区</v>
          </cell>
        </row>
        <row r="12">
          <cell r="A12" t="str">
            <v>緑区</v>
          </cell>
        </row>
        <row r="13">
          <cell r="A13" t="str">
            <v>青葉区</v>
          </cell>
        </row>
        <row r="14">
          <cell r="A14" t="str">
            <v>都筑区</v>
          </cell>
        </row>
        <row r="15">
          <cell r="A15" t="str">
            <v>戸塚区</v>
          </cell>
        </row>
        <row r="16">
          <cell r="A16" t="str">
            <v>栄区</v>
          </cell>
        </row>
        <row r="17">
          <cell r="A17" t="str">
            <v>泉区</v>
          </cell>
        </row>
        <row r="18">
          <cell r="A18" t="str">
            <v>瀬谷区</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ストックマネージャー一覧"/>
      <sheetName val="施設調査表"/>
      <sheetName val="棟別調査表"/>
      <sheetName val="プルダウンリスト"/>
    </sheetNames>
    <sheetDataSet>
      <sheetData sheetId="0">
        <row r="2">
          <cell r="A2">
            <v>10</v>
          </cell>
          <cell r="B2">
            <v>1</v>
          </cell>
          <cell r="C2">
            <v>1</v>
          </cell>
          <cell r="D2" t="str">
            <v>総務局</v>
          </cell>
          <cell r="E2" t="str">
            <v>行政部</v>
          </cell>
          <cell r="F2" t="str">
            <v>行政部長</v>
          </cell>
          <cell r="G2" t="str">
            <v>大場行政部長</v>
          </cell>
          <cell r="H2" t="str">
            <v xml:space="preserve">  市庁舎</v>
          </cell>
        </row>
        <row r="3">
          <cell r="A3">
            <v>30</v>
          </cell>
          <cell r="B3">
            <v>0</v>
          </cell>
          <cell r="C3">
            <v>3</v>
          </cell>
          <cell r="D3" t="str">
            <v>財政局</v>
          </cell>
          <cell r="E3">
            <v>0</v>
          </cell>
          <cell r="F3">
            <v>0</v>
          </cell>
          <cell r="G3">
            <v>0</v>
          </cell>
          <cell r="H3">
            <v>0</v>
          </cell>
        </row>
        <row r="4">
          <cell r="A4">
            <v>40</v>
          </cell>
          <cell r="B4">
            <v>1</v>
          </cell>
          <cell r="C4">
            <v>4</v>
          </cell>
          <cell r="D4" t="str">
            <v>市民局</v>
          </cell>
          <cell r="E4" t="str">
            <v>総務部</v>
          </cell>
          <cell r="F4" t="str">
            <v>総務部長</v>
          </cell>
          <cell r="G4" t="str">
            <v>井上総務部長</v>
          </cell>
          <cell r="H4">
            <v>0</v>
          </cell>
        </row>
        <row r="5">
          <cell r="A5">
            <v>41</v>
          </cell>
          <cell r="B5">
            <v>0</v>
          </cell>
          <cell r="C5">
            <v>4</v>
          </cell>
          <cell r="D5" t="str">
            <v>市民局</v>
          </cell>
          <cell r="E5" t="str">
            <v>勤労福祉部</v>
          </cell>
          <cell r="F5" t="str">
            <v>勤労福祉部長</v>
          </cell>
          <cell r="G5" t="str">
            <v>有木勤労福祉部長</v>
          </cell>
          <cell r="H5" t="str">
            <v xml:space="preserve">  市技能文化会館他</v>
          </cell>
        </row>
        <row r="6">
          <cell r="A6">
            <v>42</v>
          </cell>
          <cell r="B6">
            <v>0</v>
          </cell>
          <cell r="C6">
            <v>4</v>
          </cell>
          <cell r="D6" t="str">
            <v>市民局</v>
          </cell>
          <cell r="E6" t="str">
            <v>男女共同参画推進室</v>
          </cell>
          <cell r="F6" t="str">
            <v>男女共同参画推進室長</v>
          </cell>
          <cell r="G6" t="str">
            <v>宮永男女共同参画推進室長</v>
          </cell>
          <cell r="H6" t="str">
            <v xml:space="preserve">  女性フォーラム他</v>
          </cell>
        </row>
        <row r="7">
          <cell r="A7">
            <v>43</v>
          </cell>
          <cell r="B7">
            <v>0</v>
          </cell>
          <cell r="C7">
            <v>4</v>
          </cell>
          <cell r="D7" t="str">
            <v>市民局</v>
          </cell>
          <cell r="E7" t="str">
            <v>地域振興部</v>
          </cell>
          <cell r="F7" t="str">
            <v>地域振興部長</v>
          </cell>
          <cell r="G7" t="str">
            <v>石田地域振興部長</v>
          </cell>
          <cell r="H7" t="str">
            <v xml:space="preserve">  区庁舎，地区センター他</v>
          </cell>
        </row>
        <row r="8">
          <cell r="A8">
            <v>44</v>
          </cell>
          <cell r="B8">
            <v>0</v>
          </cell>
          <cell r="C8">
            <v>4</v>
          </cell>
          <cell r="D8" t="str">
            <v>市民局</v>
          </cell>
          <cell r="E8" t="str">
            <v>青少年部</v>
          </cell>
          <cell r="F8" t="str">
            <v>青少年部長</v>
          </cell>
          <cell r="G8" t="str">
            <v>岩倉青少年部長</v>
          </cell>
          <cell r="H8" t="str">
            <v xml:space="preserve">  勤労青少年ｾﾝﾀｰ他</v>
          </cell>
        </row>
        <row r="9">
          <cell r="A9">
            <v>45</v>
          </cell>
          <cell r="B9">
            <v>0</v>
          </cell>
          <cell r="C9">
            <v>4</v>
          </cell>
          <cell r="D9" t="str">
            <v>市民局</v>
          </cell>
          <cell r="E9" t="str">
            <v>市民文化部</v>
          </cell>
          <cell r="F9" t="str">
            <v>市民文化部長</v>
          </cell>
          <cell r="G9" t="str">
            <v>岡村市民文化部長</v>
          </cell>
          <cell r="H9" t="str">
            <v xml:space="preserve">  区民文化ｾﾝﾀｰ他</v>
          </cell>
        </row>
        <row r="10">
          <cell r="A10">
            <v>50</v>
          </cell>
          <cell r="B10">
            <v>1</v>
          </cell>
          <cell r="C10">
            <v>5</v>
          </cell>
          <cell r="D10" t="str">
            <v>福祉局</v>
          </cell>
          <cell r="E10" t="str">
            <v>地域福祉部</v>
          </cell>
          <cell r="F10" t="str">
            <v>地域福祉部長</v>
          </cell>
          <cell r="G10" t="str">
            <v>鈴木地域福祉部長</v>
          </cell>
          <cell r="H10" t="str">
            <v xml:space="preserve">  地域ケア施設，福祉保健活動拠点</v>
          </cell>
        </row>
        <row r="11">
          <cell r="A11">
            <v>51</v>
          </cell>
          <cell r="B11">
            <v>0</v>
          </cell>
          <cell r="C11">
            <v>5</v>
          </cell>
          <cell r="D11" t="str">
            <v>福祉局</v>
          </cell>
          <cell r="E11" t="str">
            <v>児童福祉部</v>
          </cell>
          <cell r="F11" t="str">
            <v>児童福祉部長</v>
          </cell>
          <cell r="G11" t="str">
            <v>合田児童福祉部長</v>
          </cell>
          <cell r="H11" t="str">
            <v xml:space="preserve">  保育所，児童養護施設等</v>
          </cell>
        </row>
        <row r="12">
          <cell r="A12">
            <v>52</v>
          </cell>
          <cell r="B12">
            <v>0</v>
          </cell>
          <cell r="C12">
            <v>5</v>
          </cell>
          <cell r="D12" t="str">
            <v>福祉局</v>
          </cell>
          <cell r="E12" t="str">
            <v>障害福祉部</v>
          </cell>
          <cell r="F12" t="str">
            <v>障害福祉部長</v>
          </cell>
          <cell r="G12" t="str">
            <v>原障害福祉部長</v>
          </cell>
          <cell r="H12" t="str">
            <v xml:space="preserve">  授産施設，知的障害者更正施設等</v>
          </cell>
        </row>
        <row r="13">
          <cell r="A13">
            <v>53</v>
          </cell>
          <cell r="B13">
            <v>0</v>
          </cell>
          <cell r="C13">
            <v>5</v>
          </cell>
          <cell r="D13" t="str">
            <v>福祉局</v>
          </cell>
          <cell r="E13" t="str">
            <v>介護福祉部</v>
          </cell>
          <cell r="F13" t="str">
            <v>介護福祉部長</v>
          </cell>
          <cell r="G13" t="str">
            <v>木村介護福祉部長</v>
          </cell>
          <cell r="H13" t="str">
            <v xml:space="preserve">  養護老人ホーム等</v>
          </cell>
        </row>
        <row r="14">
          <cell r="A14">
            <v>60</v>
          </cell>
          <cell r="B14">
            <v>1</v>
          </cell>
          <cell r="C14">
            <v>6</v>
          </cell>
          <cell r="D14" t="str">
            <v>衛生局</v>
          </cell>
          <cell r="E14" t="str">
            <v>医療対策部</v>
          </cell>
          <cell r="F14" t="str">
            <v>医療対策部長</v>
          </cell>
          <cell r="G14" t="str">
            <v>酒匂医療対策部長</v>
          </cell>
          <cell r="H14" t="str">
            <v xml:space="preserve">  医療施設</v>
          </cell>
        </row>
        <row r="15">
          <cell r="A15">
            <v>61</v>
          </cell>
          <cell r="B15">
            <v>0</v>
          </cell>
          <cell r="C15">
            <v>6</v>
          </cell>
          <cell r="D15" t="str">
            <v>衛生局</v>
          </cell>
          <cell r="E15" t="str">
            <v>生活衛生部</v>
          </cell>
          <cell r="F15" t="str">
            <v>生活衛生部長</v>
          </cell>
          <cell r="G15" t="str">
            <v>野村生活衛生部長</v>
          </cell>
          <cell r="H15" t="str">
            <v xml:space="preserve">  葬務施設</v>
          </cell>
        </row>
        <row r="16">
          <cell r="A16">
            <v>62</v>
          </cell>
          <cell r="B16">
            <v>0</v>
          </cell>
          <cell r="C16">
            <v>6</v>
          </cell>
          <cell r="D16" t="str">
            <v>衛生局</v>
          </cell>
          <cell r="E16" t="str">
            <v>保健部</v>
          </cell>
          <cell r="F16" t="str">
            <v>保健部長</v>
          </cell>
          <cell r="G16" t="str">
            <v>渡邊保健部長</v>
          </cell>
          <cell r="H16" t="str">
            <v xml:space="preserve">  保健施設</v>
          </cell>
        </row>
        <row r="17">
          <cell r="A17">
            <v>70</v>
          </cell>
          <cell r="B17">
            <v>1</v>
          </cell>
          <cell r="C17">
            <v>7</v>
          </cell>
          <cell r="D17" t="str">
            <v>環境保全局</v>
          </cell>
          <cell r="E17" t="str">
            <v>総務部</v>
          </cell>
          <cell r="F17" t="str">
            <v>総務部長</v>
          </cell>
          <cell r="G17" t="str">
            <v>岡本総務部長</v>
          </cell>
          <cell r="H17" t="str">
            <v xml:space="preserve">  環境科学研究所</v>
          </cell>
        </row>
        <row r="18">
          <cell r="A18">
            <v>80</v>
          </cell>
          <cell r="B18">
            <v>1</v>
          </cell>
          <cell r="C18">
            <v>8</v>
          </cell>
          <cell r="D18" t="str">
            <v>環境事業局</v>
          </cell>
          <cell r="E18" t="str">
            <v>施設部</v>
          </cell>
          <cell r="F18" t="str">
            <v>施設部長</v>
          </cell>
          <cell r="G18" t="str">
            <v>井町施設部長</v>
          </cell>
          <cell r="H18" t="str">
            <v xml:space="preserve">  焼却工場，収集事務所他</v>
          </cell>
        </row>
        <row r="19">
          <cell r="A19">
            <v>90</v>
          </cell>
          <cell r="B19">
            <v>1</v>
          </cell>
          <cell r="C19">
            <v>9</v>
          </cell>
          <cell r="D19" t="str">
            <v>経済局</v>
          </cell>
          <cell r="E19" t="str">
            <v>総務部</v>
          </cell>
          <cell r="F19" t="str">
            <v>総務部長</v>
          </cell>
          <cell r="G19" t="str">
            <v>成田総務部長</v>
          </cell>
          <cell r="H19" t="str">
            <v xml:space="preserve">  建築物</v>
          </cell>
        </row>
        <row r="20">
          <cell r="A20">
            <v>100</v>
          </cell>
          <cell r="B20">
            <v>1</v>
          </cell>
          <cell r="C20">
            <v>10</v>
          </cell>
          <cell r="D20" t="str">
            <v>緑政局</v>
          </cell>
          <cell r="E20" t="str">
            <v>公園部</v>
          </cell>
          <cell r="F20" t="str">
            <v>公園部長</v>
          </cell>
          <cell r="G20" t="str">
            <v>阿部公園部長</v>
          </cell>
          <cell r="H20" t="str">
            <v xml:space="preserve">  公園施設</v>
          </cell>
        </row>
        <row r="21">
          <cell r="A21">
            <v>101</v>
          </cell>
          <cell r="B21">
            <v>0</v>
          </cell>
          <cell r="C21">
            <v>10</v>
          </cell>
          <cell r="D21" t="str">
            <v>緑政局</v>
          </cell>
          <cell r="E21" t="str">
            <v>緑政部</v>
          </cell>
          <cell r="F21" t="str">
            <v>緑政部長</v>
          </cell>
          <cell r="G21" t="str">
            <v>小林緑政部長</v>
          </cell>
          <cell r="H21" t="str">
            <v xml:space="preserve">  自然観察センター，市民の森</v>
          </cell>
        </row>
        <row r="22">
          <cell r="A22">
            <v>102</v>
          </cell>
          <cell r="B22">
            <v>0</v>
          </cell>
          <cell r="C22">
            <v>10</v>
          </cell>
          <cell r="D22" t="str">
            <v>緑政局</v>
          </cell>
          <cell r="E22" t="str">
            <v>農政部</v>
          </cell>
          <cell r="F22" t="str">
            <v>農政部長</v>
          </cell>
          <cell r="G22" t="str">
            <v>大野農政部長</v>
          </cell>
          <cell r="H22" t="str">
            <v xml:space="preserve"> ふるさと村等</v>
          </cell>
        </row>
        <row r="23">
          <cell r="A23">
            <v>103</v>
          </cell>
          <cell r="B23">
            <v>0</v>
          </cell>
          <cell r="C23">
            <v>10</v>
          </cell>
          <cell r="D23" t="str">
            <v>緑政局</v>
          </cell>
          <cell r="E23" t="str">
            <v>新横浜公園整備室</v>
          </cell>
          <cell r="F23" t="str">
            <v>新横浜公園整備室長</v>
          </cell>
          <cell r="G23" t="str">
            <v>小林 緑政部長（新横浜公園整備室長兼務）</v>
          </cell>
          <cell r="H23" t="str">
            <v xml:space="preserve">  新横浜公園</v>
          </cell>
        </row>
        <row r="24">
          <cell r="A24">
            <v>110</v>
          </cell>
          <cell r="B24">
            <v>1</v>
          </cell>
          <cell r="C24">
            <v>11</v>
          </cell>
          <cell r="D24" t="str">
            <v>都市計画局</v>
          </cell>
          <cell r="E24" t="str">
            <v>開発部</v>
          </cell>
          <cell r="F24" t="str">
            <v>開発部長</v>
          </cell>
          <cell r="G24" t="str">
            <v>大槻開発部長</v>
          </cell>
          <cell r="H24" t="str">
            <v xml:space="preserve">  都市施設</v>
          </cell>
        </row>
        <row r="25">
          <cell r="A25">
            <v>120</v>
          </cell>
          <cell r="B25">
            <v>1</v>
          </cell>
          <cell r="C25">
            <v>12</v>
          </cell>
          <cell r="D25" t="str">
            <v>道路局</v>
          </cell>
          <cell r="E25" t="str">
            <v>道路部</v>
          </cell>
          <cell r="F25" t="str">
            <v>道路部長</v>
          </cell>
          <cell r="G25" t="str">
            <v>小島道路部長</v>
          </cell>
          <cell r="H25" t="str">
            <v xml:space="preserve">  舗装</v>
          </cell>
        </row>
        <row r="26">
          <cell r="A26">
            <v>121</v>
          </cell>
          <cell r="B26">
            <v>0</v>
          </cell>
          <cell r="C26">
            <v>12</v>
          </cell>
          <cell r="D26" t="str">
            <v>道路局</v>
          </cell>
          <cell r="E26" t="str">
            <v>建設部</v>
          </cell>
          <cell r="F26" t="str">
            <v>建設部長</v>
          </cell>
          <cell r="G26" t="str">
            <v>工藤建設部長</v>
          </cell>
          <cell r="H26" t="str">
            <v xml:space="preserve">  橋梁等</v>
          </cell>
        </row>
        <row r="27">
          <cell r="A27">
            <v>130</v>
          </cell>
          <cell r="B27">
            <v>1</v>
          </cell>
          <cell r="C27">
            <v>13</v>
          </cell>
          <cell r="D27" t="str">
            <v>下水道局</v>
          </cell>
          <cell r="E27" t="str">
            <v>総務部</v>
          </cell>
          <cell r="F27" t="str">
            <v>経営企画担当部長</v>
          </cell>
          <cell r="G27" t="str">
            <v>中沢経営企画担当部長</v>
          </cell>
          <cell r="H27">
            <v>0</v>
          </cell>
        </row>
        <row r="28">
          <cell r="A28">
            <v>131</v>
          </cell>
          <cell r="B28">
            <v>0</v>
          </cell>
          <cell r="C28">
            <v>13</v>
          </cell>
          <cell r="D28" t="str">
            <v>下水道局</v>
          </cell>
          <cell r="E28" t="str">
            <v>管理部</v>
          </cell>
          <cell r="F28" t="str">
            <v>管理部長</v>
          </cell>
          <cell r="G28" t="str">
            <v>山崎管理部長</v>
          </cell>
          <cell r="H28" t="str">
            <v xml:space="preserve">  下水道管渠</v>
          </cell>
        </row>
        <row r="29">
          <cell r="A29">
            <v>132</v>
          </cell>
          <cell r="B29">
            <v>0</v>
          </cell>
          <cell r="C29">
            <v>13</v>
          </cell>
          <cell r="D29" t="str">
            <v>下水道局</v>
          </cell>
          <cell r="E29" t="str">
            <v>管理部</v>
          </cell>
          <cell r="F29" t="str">
            <v>管理部担当部長</v>
          </cell>
          <cell r="G29" t="str">
            <v>多賀管理部担当部長</v>
          </cell>
          <cell r="H29" t="str">
            <v xml:space="preserve">  下水処理場・ポンプ場</v>
          </cell>
        </row>
        <row r="30">
          <cell r="A30">
            <v>133</v>
          </cell>
          <cell r="B30">
            <v>0</v>
          </cell>
          <cell r="C30">
            <v>13</v>
          </cell>
          <cell r="D30" t="str">
            <v>下水道局</v>
          </cell>
          <cell r="E30" t="str">
            <v>河川部</v>
          </cell>
          <cell r="F30" t="str">
            <v>河川部長</v>
          </cell>
          <cell r="G30" t="str">
            <v>石川河川部長</v>
          </cell>
          <cell r="H30" t="str">
            <v xml:space="preserve">  河川施設</v>
          </cell>
        </row>
        <row r="31">
          <cell r="A31">
            <v>140</v>
          </cell>
          <cell r="B31">
            <v>1</v>
          </cell>
          <cell r="C31">
            <v>14</v>
          </cell>
          <cell r="D31" t="str">
            <v>港湾局</v>
          </cell>
          <cell r="E31" t="str">
            <v>港湾整備部</v>
          </cell>
          <cell r="F31" t="str">
            <v>港湾整備部長</v>
          </cell>
          <cell r="G31" t="str">
            <v>佐藤港湾整備部長</v>
          </cell>
          <cell r="H31" t="str">
            <v xml:space="preserve">  港湾施設</v>
          </cell>
        </row>
        <row r="32">
          <cell r="A32">
            <v>150</v>
          </cell>
          <cell r="B32">
            <v>1</v>
          </cell>
          <cell r="C32">
            <v>15</v>
          </cell>
          <cell r="D32" t="str">
            <v>建築局</v>
          </cell>
          <cell r="E32" t="str">
            <v>住宅部</v>
          </cell>
          <cell r="F32" t="str">
            <v>住宅部長</v>
          </cell>
          <cell r="G32" t="str">
            <v>相原住宅部長</v>
          </cell>
          <cell r="H32" t="str">
            <v xml:space="preserve">  市営住宅</v>
          </cell>
        </row>
        <row r="33">
          <cell r="A33">
            <v>151</v>
          </cell>
          <cell r="B33">
            <v>1</v>
          </cell>
          <cell r="C33">
            <v>15</v>
          </cell>
          <cell r="D33" t="str">
            <v>建築局</v>
          </cell>
          <cell r="E33" t="str">
            <v>建築部</v>
          </cell>
          <cell r="F33" t="str">
            <v>建築部長</v>
          </cell>
          <cell r="G33" t="str">
            <v>熊倉建築部長</v>
          </cell>
          <cell r="H33" t="str">
            <v xml:space="preserve">    　 ―</v>
          </cell>
        </row>
        <row r="34">
          <cell r="A34">
            <v>160</v>
          </cell>
          <cell r="B34">
            <v>1</v>
          </cell>
          <cell r="C34">
            <v>16</v>
          </cell>
          <cell r="D34" t="str">
            <v>市大事務局</v>
          </cell>
          <cell r="E34" t="str">
            <v>総務部</v>
          </cell>
          <cell r="F34" t="str">
            <v>総務部長</v>
          </cell>
          <cell r="G34" t="str">
            <v>担当理事池田総務部長</v>
          </cell>
          <cell r="H34" t="str">
            <v xml:space="preserve">  市立大学所管施設</v>
          </cell>
        </row>
        <row r="35">
          <cell r="A35">
            <v>300</v>
          </cell>
          <cell r="B35">
            <v>0</v>
          </cell>
          <cell r="C35">
            <v>30</v>
          </cell>
          <cell r="D35" t="str">
            <v>区役所</v>
          </cell>
          <cell r="E35">
            <v>0</v>
          </cell>
          <cell r="F35">
            <v>0</v>
          </cell>
          <cell r="G35">
            <v>0</v>
          </cell>
          <cell r="H35">
            <v>0</v>
          </cell>
        </row>
        <row r="36">
          <cell r="A36">
            <v>510</v>
          </cell>
          <cell r="B36">
            <v>1</v>
          </cell>
          <cell r="C36">
            <v>51</v>
          </cell>
          <cell r="D36" t="str">
            <v>消防局</v>
          </cell>
          <cell r="E36" t="str">
            <v>総務部</v>
          </cell>
          <cell r="F36" t="str">
            <v>総務部長</v>
          </cell>
          <cell r="G36" t="str">
            <v>宮本総務部長</v>
          </cell>
          <cell r="H36" t="str">
            <v xml:space="preserve">  消防署・消防出張所その他消防庁舎</v>
          </cell>
        </row>
        <row r="37">
          <cell r="A37">
            <v>520</v>
          </cell>
          <cell r="B37">
            <v>1</v>
          </cell>
          <cell r="C37">
            <v>52</v>
          </cell>
          <cell r="D37" t="str">
            <v>水道局</v>
          </cell>
          <cell r="E37" t="str">
            <v>配水部</v>
          </cell>
          <cell r="F37" t="str">
            <v>配水部長</v>
          </cell>
          <cell r="G37" t="str">
            <v>篠配水部長</v>
          </cell>
          <cell r="H37" t="str">
            <v xml:space="preserve">  配水施設</v>
          </cell>
        </row>
        <row r="38">
          <cell r="A38">
            <v>521</v>
          </cell>
          <cell r="B38">
            <v>0</v>
          </cell>
          <cell r="C38">
            <v>52</v>
          </cell>
          <cell r="D38" t="str">
            <v>水道局</v>
          </cell>
          <cell r="E38" t="str">
            <v>浄水部</v>
          </cell>
          <cell r="F38" t="str">
            <v>浄水部長</v>
          </cell>
          <cell r="G38" t="str">
            <v>上田浄水部長</v>
          </cell>
          <cell r="H38" t="str">
            <v xml:space="preserve">  浄水施設</v>
          </cell>
        </row>
        <row r="39">
          <cell r="A39">
            <v>530</v>
          </cell>
          <cell r="B39">
            <v>1</v>
          </cell>
          <cell r="C39">
            <v>53</v>
          </cell>
          <cell r="D39" t="str">
            <v>交通局</v>
          </cell>
          <cell r="E39" t="str">
            <v>電車部</v>
          </cell>
          <cell r="F39" t="str">
            <v>運行安全等担当部長</v>
          </cell>
          <cell r="G39" t="str">
            <v>工藤運行安全等担当部長</v>
          </cell>
          <cell r="H39" t="str">
            <v xml:space="preserve">  地下鉄事業施設及び自動車事業施設</v>
          </cell>
        </row>
        <row r="40">
          <cell r="A40">
            <v>710</v>
          </cell>
          <cell r="B40">
            <v>1</v>
          </cell>
          <cell r="C40">
            <v>71</v>
          </cell>
          <cell r="D40" t="str">
            <v>教育委員会</v>
          </cell>
          <cell r="E40" t="str">
            <v>施設部</v>
          </cell>
          <cell r="F40" t="str">
            <v>施設部長</v>
          </cell>
          <cell r="G40" t="str">
            <v>牧野施設部長</v>
          </cell>
          <cell r="H40" t="str">
            <v xml:space="preserve">  学校等</v>
          </cell>
        </row>
        <row r="41">
          <cell r="A41">
            <v>999</v>
          </cell>
          <cell r="B41">
            <v>0</v>
          </cell>
          <cell r="C41">
            <v>999</v>
          </cell>
          <cell r="D41">
            <v>0</v>
          </cell>
          <cell r="E41">
            <v>0</v>
          </cell>
          <cell r="F41">
            <v>0</v>
          </cell>
          <cell r="G41">
            <v>0</v>
          </cell>
          <cell r="H41">
            <v>0</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
      <sheetName val="(建築）チェックリスト"/>
      <sheetName val="総括表"/>
      <sheetName val="建築台帳"/>
      <sheetName val="写真帳"/>
      <sheetName val="位置図"/>
      <sheetName val="参照シート"/>
      <sheetName val="設備分類表"/>
      <sheetName val="自動入力"/>
      <sheetName val="施設棟情報"/>
    </sheetNames>
    <sheetDataSet>
      <sheetData sheetId="0">
        <row r="11">
          <cell r="F11">
            <v>2020</v>
          </cell>
        </row>
        <row r="17">
          <cell r="F17" t="str">
            <v>金沢スポーツセンター</v>
          </cell>
          <cell r="G17">
            <v>236001102</v>
          </cell>
          <cell r="K17" t="str">
            <v>単独</v>
          </cell>
          <cell r="L17">
            <v>23600110201</v>
          </cell>
        </row>
        <row r="18">
          <cell r="F18" t="str">
            <v/>
          </cell>
          <cell r="G18" t="str">
            <v/>
          </cell>
          <cell r="K18" t="str">
            <v/>
          </cell>
          <cell r="L18" t="str">
            <v/>
          </cell>
        </row>
        <row r="19">
          <cell r="F19" t="str">
            <v/>
          </cell>
          <cell r="G19" t="str">
            <v/>
          </cell>
          <cell r="K19" t="str">
            <v/>
          </cell>
          <cell r="L19" t="str">
            <v/>
          </cell>
        </row>
        <row r="20">
          <cell r="F20" t="str">
            <v/>
          </cell>
          <cell r="G20" t="str">
            <v/>
          </cell>
          <cell r="K20" t="str">
            <v/>
          </cell>
          <cell r="L20" t="str">
            <v/>
          </cell>
        </row>
        <row r="21">
          <cell r="F21" t="str">
            <v/>
          </cell>
          <cell r="G21" t="str">
            <v/>
          </cell>
          <cell r="K21" t="str">
            <v/>
          </cell>
          <cell r="L21" t="str">
            <v/>
          </cell>
        </row>
        <row r="22">
          <cell r="F22" t="str">
            <v/>
          </cell>
          <cell r="G22" t="str">
            <v/>
          </cell>
          <cell r="K22" t="str">
            <v/>
          </cell>
          <cell r="L22" t="str">
            <v/>
          </cell>
        </row>
        <row r="23">
          <cell r="F23" t="str">
            <v/>
          </cell>
          <cell r="G23" t="str">
            <v/>
          </cell>
          <cell r="K23" t="str">
            <v/>
          </cell>
          <cell r="L23" t="str">
            <v/>
          </cell>
        </row>
        <row r="24">
          <cell r="F24" t="str">
            <v/>
          </cell>
          <cell r="G24" t="str">
            <v/>
          </cell>
          <cell r="K24" t="str">
            <v/>
          </cell>
          <cell r="L24" t="str">
            <v/>
          </cell>
        </row>
        <row r="25">
          <cell r="F25" t="str">
            <v/>
          </cell>
          <cell r="G25" t="str">
            <v/>
          </cell>
          <cell r="K25" t="str">
            <v/>
          </cell>
          <cell r="L25" t="str">
            <v/>
          </cell>
        </row>
        <row r="26">
          <cell r="F26" t="str">
            <v/>
          </cell>
          <cell r="G26" t="str">
            <v/>
          </cell>
          <cell r="K26" t="str">
            <v/>
          </cell>
          <cell r="L26" t="str">
            <v/>
          </cell>
        </row>
        <row r="27">
          <cell r="F27" t="str">
            <v/>
          </cell>
          <cell r="G27" t="str">
            <v/>
          </cell>
          <cell r="K27" t="str">
            <v/>
          </cell>
          <cell r="L27" t="str">
            <v/>
          </cell>
        </row>
        <row r="28">
          <cell r="F28" t="str">
            <v/>
          </cell>
          <cell r="G28" t="str">
            <v/>
          </cell>
          <cell r="K28" t="str">
            <v/>
          </cell>
          <cell r="L28" t="str">
            <v/>
          </cell>
        </row>
        <row r="29">
          <cell r="F29" t="str">
            <v/>
          </cell>
          <cell r="G29" t="str">
            <v/>
          </cell>
          <cell r="K29" t="str">
            <v/>
          </cell>
          <cell r="L29" t="str">
            <v/>
          </cell>
        </row>
        <row r="30">
          <cell r="F30" t="str">
            <v/>
          </cell>
          <cell r="G30" t="str">
            <v/>
          </cell>
          <cell r="K30" t="str">
            <v/>
          </cell>
          <cell r="L30" t="str">
            <v/>
          </cell>
        </row>
        <row r="31">
          <cell r="F31" t="str">
            <v/>
          </cell>
          <cell r="G31" t="str">
            <v/>
          </cell>
          <cell r="K31" t="str">
            <v/>
          </cell>
          <cell r="L31" t="str">
            <v/>
          </cell>
        </row>
        <row r="32">
          <cell r="K32" t="str">
            <v/>
          </cell>
          <cell r="L32" t="str">
            <v/>
          </cell>
        </row>
        <row r="33">
          <cell r="K33" t="str">
            <v/>
          </cell>
          <cell r="L33" t="str">
            <v/>
          </cell>
        </row>
        <row r="34">
          <cell r="K34" t="str">
            <v/>
          </cell>
          <cell r="L34" t="str">
            <v/>
          </cell>
        </row>
        <row r="35">
          <cell r="K35" t="str">
            <v/>
          </cell>
          <cell r="L35" t="str">
            <v/>
          </cell>
        </row>
        <row r="36">
          <cell r="K36" t="str">
            <v/>
          </cell>
          <cell r="L36" t="str">
            <v/>
          </cell>
        </row>
        <row r="37">
          <cell r="K37" t="str">
            <v/>
          </cell>
          <cell r="L37" t="str">
            <v/>
          </cell>
        </row>
        <row r="38">
          <cell r="K38" t="str">
            <v/>
          </cell>
          <cell r="L38" t="str">
            <v/>
          </cell>
        </row>
        <row r="39">
          <cell r="K39" t="str">
            <v/>
          </cell>
          <cell r="L39" t="str">
            <v/>
          </cell>
        </row>
        <row r="40">
          <cell r="K40" t="str">
            <v/>
          </cell>
          <cell r="L40" t="str">
            <v/>
          </cell>
        </row>
        <row r="41">
          <cell r="K41" t="str">
            <v/>
          </cell>
          <cell r="L41" t="str">
            <v/>
          </cell>
        </row>
        <row r="42">
          <cell r="K42" t="str">
            <v/>
          </cell>
          <cell r="L42" t="str">
            <v/>
          </cell>
        </row>
        <row r="43">
          <cell r="K43" t="str">
            <v/>
          </cell>
          <cell r="L43" t="str">
            <v/>
          </cell>
        </row>
        <row r="44">
          <cell r="K44" t="str">
            <v/>
          </cell>
          <cell r="L44" t="str">
            <v/>
          </cell>
        </row>
        <row r="45">
          <cell r="K45" t="str">
            <v/>
          </cell>
          <cell r="L45" t="str">
            <v/>
          </cell>
        </row>
        <row r="46">
          <cell r="K46" t="str">
            <v/>
          </cell>
          <cell r="L46" t="str">
            <v/>
          </cell>
        </row>
      </sheetData>
      <sheetData sheetId="1" refreshError="1"/>
      <sheetData sheetId="2" refreshError="1"/>
      <sheetData sheetId="3" refreshError="1"/>
      <sheetData sheetId="4" refreshError="1"/>
      <sheetData sheetId="5"/>
      <sheetData sheetId="6" refreshError="1"/>
      <sheetData sheetId="7">
        <row r="3">
          <cell r="B3">
            <v>1115</v>
          </cell>
          <cell r="C3" t="str">
            <v>建築</v>
          </cell>
          <cell r="D3" t="str">
            <v>屋根・ﾙｰﾌﾊﾞﾙｺﾆｰ</v>
          </cell>
          <cell r="E3" t="str">
            <v>ｱｽﾌｧﾙﾄ保護防水</v>
          </cell>
          <cell r="F3" t="str">
            <v>予防</v>
          </cell>
          <cell r="G3" t="str">
            <v>1</v>
          </cell>
          <cell r="H3" t="str">
            <v>建築</v>
          </cell>
          <cell r="I3" t="str">
            <v>㎡</v>
          </cell>
        </row>
        <row r="4">
          <cell r="B4">
            <v>1119</v>
          </cell>
          <cell r="C4" t="str">
            <v>建築</v>
          </cell>
          <cell r="D4" t="str">
            <v>屋根・ﾙｰﾌﾊﾞﾙｺﾆｰ</v>
          </cell>
          <cell r="E4" t="str">
            <v>露出防水</v>
          </cell>
          <cell r="F4" t="str">
            <v>予防</v>
          </cell>
          <cell r="G4" t="str">
            <v>1</v>
          </cell>
          <cell r="H4" t="str">
            <v>建築</v>
          </cell>
          <cell r="I4" t="str">
            <v>㎡</v>
          </cell>
        </row>
        <row r="5">
          <cell r="B5">
            <v>1120</v>
          </cell>
          <cell r="C5" t="str">
            <v>建築</v>
          </cell>
          <cell r="D5" t="str">
            <v>屋根・ﾙｰﾌﾊﾞﾙｺﾆｰ</v>
          </cell>
          <cell r="E5" t="str">
            <v>その他</v>
          </cell>
          <cell r="F5" t="str">
            <v>予防</v>
          </cell>
          <cell r="G5" t="str">
            <v>1</v>
          </cell>
          <cell r="H5" t="str">
            <v>建築</v>
          </cell>
          <cell r="I5" t="str">
            <v>㎡</v>
          </cell>
        </row>
        <row r="6">
          <cell r="B6">
            <v>1121</v>
          </cell>
          <cell r="C6" t="str">
            <v>建築</v>
          </cell>
          <cell r="D6" t="str">
            <v>屋根・ﾙｰﾌﾊﾞﾙｺﾆｰ</v>
          </cell>
          <cell r="E6" t="str">
            <v>金属</v>
          </cell>
          <cell r="F6" t="str">
            <v>予防</v>
          </cell>
          <cell r="G6" t="str">
            <v>1</v>
          </cell>
          <cell r="H6" t="str">
            <v>建築</v>
          </cell>
          <cell r="I6" t="str">
            <v>㎡</v>
          </cell>
        </row>
        <row r="7">
          <cell r="B7">
            <v>1126</v>
          </cell>
          <cell r="C7" t="str">
            <v>建築</v>
          </cell>
          <cell r="D7" t="str">
            <v>屋根・ﾙｰﾌﾊﾞﾙｺﾆｰ</v>
          </cell>
          <cell r="E7" t="str">
            <v>部分</v>
          </cell>
          <cell r="F7" t="str">
            <v>事後</v>
          </cell>
          <cell r="G7" t="str">
            <v>1</v>
          </cell>
          <cell r="H7" t="str">
            <v>建築</v>
          </cell>
          <cell r="I7" t="str">
            <v>式</v>
          </cell>
        </row>
        <row r="8">
          <cell r="B8">
            <v>1135</v>
          </cell>
          <cell r="C8" t="str">
            <v>建築</v>
          </cell>
          <cell r="D8" t="str">
            <v>屋根・ﾙｰﾌﾊﾞﾙｺﾆｰ</v>
          </cell>
          <cell r="E8" t="str">
            <v>ﾄﾞﾚｲﾝ</v>
          </cell>
          <cell r="F8" t="str">
            <v>事後</v>
          </cell>
          <cell r="G8" t="str">
            <v>1</v>
          </cell>
          <cell r="H8" t="str">
            <v>建築</v>
          </cell>
          <cell r="I8" t="str">
            <v>式</v>
          </cell>
        </row>
        <row r="9">
          <cell r="B9">
            <v>1147</v>
          </cell>
          <cell r="C9" t="str">
            <v>建築</v>
          </cell>
          <cell r="D9" t="str">
            <v>屋根・ﾙｰﾌﾊﾞﾙｺﾆｰ</v>
          </cell>
          <cell r="E9" t="str">
            <v>笠木</v>
          </cell>
          <cell r="F9" t="str">
            <v>事後</v>
          </cell>
          <cell r="G9" t="str">
            <v>1</v>
          </cell>
          <cell r="H9" t="str">
            <v>建築</v>
          </cell>
          <cell r="I9" t="str">
            <v>式</v>
          </cell>
        </row>
        <row r="10">
          <cell r="B10">
            <v>1150</v>
          </cell>
          <cell r="C10" t="str">
            <v>建築</v>
          </cell>
          <cell r="D10" t="str">
            <v>屋根・ﾙｰﾌﾊﾞﾙｺﾆｰ</v>
          </cell>
          <cell r="E10" t="str">
            <v>ﾄｯﾌﾟﾗｲﾄ</v>
          </cell>
          <cell r="F10" t="str">
            <v>事後</v>
          </cell>
          <cell r="G10" t="str">
            <v>1</v>
          </cell>
          <cell r="H10" t="str">
            <v>建築</v>
          </cell>
          <cell r="I10" t="str">
            <v>式</v>
          </cell>
        </row>
        <row r="11">
          <cell r="B11">
            <v>1160</v>
          </cell>
          <cell r="C11" t="str">
            <v>建築</v>
          </cell>
          <cell r="D11" t="str">
            <v>屋根・ﾙｰﾌﾊﾞﾙｺﾆｰ</v>
          </cell>
          <cell r="E11" t="str">
            <v>庇</v>
          </cell>
          <cell r="F11" t="str">
            <v>事後</v>
          </cell>
          <cell r="G11" t="str">
            <v>1</v>
          </cell>
          <cell r="H11" t="str">
            <v>建築</v>
          </cell>
          <cell r="I11" t="str">
            <v>式</v>
          </cell>
        </row>
        <row r="12">
          <cell r="B12">
            <v>1180</v>
          </cell>
          <cell r="C12" t="str">
            <v>建築</v>
          </cell>
          <cell r="D12" t="str">
            <v>屋根・ﾙｰﾌﾊﾞﾙｺﾆｰ</v>
          </cell>
          <cell r="E12" t="str">
            <v>手すり</v>
          </cell>
          <cell r="F12" t="str">
            <v>事後</v>
          </cell>
          <cell r="G12" t="str">
            <v>1</v>
          </cell>
          <cell r="H12" t="str">
            <v>建築</v>
          </cell>
          <cell r="I12" t="str">
            <v>式</v>
          </cell>
        </row>
        <row r="13">
          <cell r="B13">
            <v>1190</v>
          </cell>
          <cell r="C13" t="str">
            <v>建築</v>
          </cell>
          <cell r="D13" t="str">
            <v>屋根・ﾙｰﾌﾊﾞﾙｺﾆｰ</v>
          </cell>
          <cell r="E13" t="str">
            <v>軒樋</v>
          </cell>
          <cell r="F13" t="str">
            <v>事後</v>
          </cell>
          <cell r="G13" t="str">
            <v>1</v>
          </cell>
          <cell r="H13" t="str">
            <v>建築</v>
          </cell>
          <cell r="I13" t="str">
            <v>式</v>
          </cell>
        </row>
        <row r="14">
          <cell r="B14">
            <v>1211</v>
          </cell>
          <cell r="C14" t="str">
            <v>建築</v>
          </cell>
          <cell r="D14" t="str">
            <v>外壁</v>
          </cell>
          <cell r="E14" t="str">
            <v>ﾀｲﾙ張り</v>
          </cell>
          <cell r="F14" t="str">
            <v>予防</v>
          </cell>
          <cell r="G14" t="str">
            <v>1</v>
          </cell>
          <cell r="H14" t="str">
            <v>建築</v>
          </cell>
          <cell r="I14" t="str">
            <v>㎡</v>
          </cell>
        </row>
        <row r="15">
          <cell r="B15">
            <v>1221</v>
          </cell>
          <cell r="C15" t="str">
            <v>建築</v>
          </cell>
          <cell r="D15" t="str">
            <v>外壁</v>
          </cell>
          <cell r="E15" t="str">
            <v>その他</v>
          </cell>
          <cell r="F15" t="str">
            <v>予防</v>
          </cell>
          <cell r="G15" t="str">
            <v>1</v>
          </cell>
          <cell r="H15" t="str">
            <v>建築</v>
          </cell>
          <cell r="I15" t="str">
            <v>㎡</v>
          </cell>
        </row>
        <row r="16">
          <cell r="B16">
            <v>1222</v>
          </cell>
          <cell r="C16" t="str">
            <v>建築</v>
          </cell>
          <cell r="D16" t="str">
            <v>外壁</v>
          </cell>
          <cell r="E16" t="str">
            <v>部分</v>
          </cell>
          <cell r="F16" t="str">
            <v>事後</v>
          </cell>
          <cell r="G16" t="str">
            <v>1</v>
          </cell>
          <cell r="H16" t="str">
            <v>建築</v>
          </cell>
          <cell r="I16" t="str">
            <v>式</v>
          </cell>
        </row>
        <row r="17">
          <cell r="B17">
            <v>1226</v>
          </cell>
          <cell r="C17" t="str">
            <v>建築</v>
          </cell>
          <cell r="D17" t="str">
            <v>外壁</v>
          </cell>
          <cell r="E17" t="str">
            <v>吹付材仕上げ</v>
          </cell>
          <cell r="F17" t="str">
            <v>予防</v>
          </cell>
          <cell r="G17" t="str">
            <v>1</v>
          </cell>
          <cell r="H17" t="str">
            <v>建築</v>
          </cell>
          <cell r="I17" t="str">
            <v>㎡</v>
          </cell>
        </row>
        <row r="18">
          <cell r="B18">
            <v>1227</v>
          </cell>
          <cell r="C18" t="str">
            <v>建築</v>
          </cell>
          <cell r="D18" t="str">
            <v>外壁</v>
          </cell>
          <cell r="E18" t="str">
            <v>ﾓﾙﾀﾙ下地吹付材仕上げ</v>
          </cell>
          <cell r="F18" t="str">
            <v>予防</v>
          </cell>
          <cell r="G18" t="str">
            <v>1</v>
          </cell>
          <cell r="H18" t="str">
            <v>建築</v>
          </cell>
          <cell r="I18" t="str">
            <v>㎡</v>
          </cell>
        </row>
        <row r="19">
          <cell r="B19">
            <v>1228</v>
          </cell>
          <cell r="C19" t="str">
            <v>建築</v>
          </cell>
          <cell r="D19" t="str">
            <v>外壁</v>
          </cell>
          <cell r="E19" t="str">
            <v>塗装仕上げ</v>
          </cell>
          <cell r="F19" t="str">
            <v>予防</v>
          </cell>
          <cell r="G19" t="str">
            <v>1</v>
          </cell>
          <cell r="H19" t="str">
            <v>建築</v>
          </cell>
          <cell r="I19" t="str">
            <v>㎡</v>
          </cell>
        </row>
        <row r="20">
          <cell r="B20">
            <v>1231</v>
          </cell>
          <cell r="C20" t="str">
            <v>建築</v>
          </cell>
          <cell r="D20" t="str">
            <v>外壁</v>
          </cell>
          <cell r="E20" t="str">
            <v>外部階段-ｺﾝｸﾘｰﾄ</v>
          </cell>
          <cell r="F20" t="str">
            <v>事後</v>
          </cell>
          <cell r="G20" t="str">
            <v>1</v>
          </cell>
          <cell r="H20" t="str">
            <v>建築</v>
          </cell>
          <cell r="I20" t="str">
            <v>式</v>
          </cell>
        </row>
        <row r="21">
          <cell r="B21">
            <v>1232</v>
          </cell>
          <cell r="C21" t="str">
            <v>建築</v>
          </cell>
          <cell r="D21" t="str">
            <v>外壁</v>
          </cell>
          <cell r="E21" t="str">
            <v>外部階段-ｽﾁｰﾙ</v>
          </cell>
          <cell r="F21" t="str">
            <v>事後</v>
          </cell>
          <cell r="G21" t="str">
            <v>1</v>
          </cell>
          <cell r="H21" t="str">
            <v>建築</v>
          </cell>
          <cell r="I21" t="str">
            <v>式</v>
          </cell>
        </row>
        <row r="22">
          <cell r="B22">
            <v>1233</v>
          </cell>
          <cell r="C22" t="str">
            <v>建築</v>
          </cell>
          <cell r="D22" t="str">
            <v>外壁</v>
          </cell>
          <cell r="E22" t="str">
            <v>外部階段-その他</v>
          </cell>
          <cell r="F22" t="str">
            <v>事後</v>
          </cell>
          <cell r="G22" t="str">
            <v>1</v>
          </cell>
          <cell r="H22" t="str">
            <v>建築</v>
          </cell>
          <cell r="I22" t="str">
            <v>式</v>
          </cell>
        </row>
        <row r="23">
          <cell r="B23">
            <v>1240</v>
          </cell>
          <cell r="C23" t="str">
            <v>建築</v>
          </cell>
          <cell r="D23" t="str">
            <v>外壁</v>
          </cell>
          <cell r="E23" t="str">
            <v>竪樋</v>
          </cell>
          <cell r="F23" t="str">
            <v>事後</v>
          </cell>
          <cell r="G23" t="str">
            <v>1</v>
          </cell>
          <cell r="H23" t="str">
            <v>建築</v>
          </cell>
          <cell r="I23" t="str">
            <v>式</v>
          </cell>
        </row>
        <row r="24">
          <cell r="B24">
            <v>1250</v>
          </cell>
          <cell r="C24" t="str">
            <v>建築</v>
          </cell>
          <cell r="D24" t="str">
            <v>外壁</v>
          </cell>
          <cell r="E24" t="str">
            <v>ｼｰﾘﾝｸﾞ</v>
          </cell>
          <cell r="F24" t="str">
            <v>事後</v>
          </cell>
          <cell r="G24" t="str">
            <v>1</v>
          </cell>
          <cell r="H24" t="str">
            <v>建築</v>
          </cell>
          <cell r="I24" t="str">
            <v>式</v>
          </cell>
        </row>
        <row r="25">
          <cell r="B25">
            <v>1310</v>
          </cell>
          <cell r="C25" t="str">
            <v>建築</v>
          </cell>
          <cell r="D25" t="str">
            <v>建具</v>
          </cell>
          <cell r="E25" t="str">
            <v>ｶｰﾃﾝｳｫｰﾙ</v>
          </cell>
          <cell r="F25" t="str">
            <v>予防</v>
          </cell>
          <cell r="G25" t="str">
            <v>1</v>
          </cell>
          <cell r="H25" t="str">
            <v>建築</v>
          </cell>
          <cell r="I25" t="str">
            <v>㎡</v>
          </cell>
        </row>
        <row r="26">
          <cell r="B26">
            <v>1311</v>
          </cell>
          <cell r="C26" t="str">
            <v>建築</v>
          </cell>
          <cell r="D26" t="str">
            <v>建具</v>
          </cell>
          <cell r="E26" t="str">
            <v>ｽﾁｰﾙｻｯｼ</v>
          </cell>
          <cell r="F26" t="str">
            <v>予防</v>
          </cell>
          <cell r="G26" t="str">
            <v>1</v>
          </cell>
          <cell r="H26" t="str">
            <v>建築</v>
          </cell>
          <cell r="I26" t="str">
            <v>㎡</v>
          </cell>
        </row>
        <row r="27">
          <cell r="B27">
            <v>1312</v>
          </cell>
          <cell r="C27" t="str">
            <v>建築</v>
          </cell>
          <cell r="D27" t="str">
            <v>建具</v>
          </cell>
          <cell r="E27" t="str">
            <v>ｱﾙﾐｻｯｼ</v>
          </cell>
          <cell r="F27" t="str">
            <v>予防</v>
          </cell>
          <cell r="G27" t="str">
            <v>1</v>
          </cell>
          <cell r="H27" t="str">
            <v>建築</v>
          </cell>
          <cell r="I27" t="str">
            <v>㎡</v>
          </cell>
        </row>
        <row r="28">
          <cell r="B28">
            <v>1313</v>
          </cell>
          <cell r="C28" t="str">
            <v>建築</v>
          </cell>
          <cell r="D28" t="str">
            <v>建具</v>
          </cell>
          <cell r="E28" t="str">
            <v>ｽﾁｰﾙｼｬｯﾀｰ</v>
          </cell>
          <cell r="F28" t="str">
            <v>予防</v>
          </cell>
          <cell r="G28" t="str">
            <v>1</v>
          </cell>
          <cell r="H28" t="str">
            <v>建築</v>
          </cell>
          <cell r="I28" t="str">
            <v>㎡</v>
          </cell>
        </row>
        <row r="29">
          <cell r="B29">
            <v>1315</v>
          </cell>
          <cell r="C29" t="str">
            <v>建築</v>
          </cell>
          <cell r="D29" t="str">
            <v>建具</v>
          </cell>
          <cell r="E29" t="str">
            <v>その他</v>
          </cell>
          <cell r="F29" t="str">
            <v>事後</v>
          </cell>
          <cell r="G29" t="str">
            <v>1</v>
          </cell>
          <cell r="H29" t="str">
            <v>建築</v>
          </cell>
          <cell r="I29" t="str">
            <v>㎡</v>
          </cell>
        </row>
        <row r="30">
          <cell r="B30">
            <v>1316</v>
          </cell>
          <cell r="C30" t="str">
            <v>建築</v>
          </cell>
          <cell r="D30" t="str">
            <v>建具</v>
          </cell>
          <cell r="E30" t="str">
            <v>部分</v>
          </cell>
          <cell r="F30" t="str">
            <v>事後</v>
          </cell>
          <cell r="G30" t="str">
            <v>1</v>
          </cell>
          <cell r="H30" t="str">
            <v>建築</v>
          </cell>
          <cell r="I30" t="str">
            <v>式</v>
          </cell>
        </row>
        <row r="31">
          <cell r="B31">
            <v>1320</v>
          </cell>
          <cell r="C31" t="str">
            <v>建築</v>
          </cell>
          <cell r="D31" t="str">
            <v>建具</v>
          </cell>
          <cell r="E31" t="str">
            <v>ｼｰﾘﾝｸﾞ</v>
          </cell>
          <cell r="F31" t="str">
            <v>事後</v>
          </cell>
          <cell r="G31" t="str">
            <v>1</v>
          </cell>
          <cell r="H31" t="str">
            <v>建築</v>
          </cell>
          <cell r="I31" t="str">
            <v>式</v>
          </cell>
        </row>
        <row r="32">
          <cell r="B32">
            <v>1540</v>
          </cell>
          <cell r="C32" t="str">
            <v>建築</v>
          </cell>
          <cell r="D32" t="str">
            <v>外構</v>
          </cell>
          <cell r="E32" t="str">
            <v>その他</v>
          </cell>
          <cell r="F32" t="str">
            <v>事後</v>
          </cell>
          <cell r="G32" t="str">
            <v>1</v>
          </cell>
          <cell r="H32" t="str">
            <v>建築</v>
          </cell>
          <cell r="I32" t="str">
            <v>式</v>
          </cell>
        </row>
        <row r="33">
          <cell r="B33">
            <v>1600</v>
          </cell>
          <cell r="C33" t="str">
            <v>建築</v>
          </cell>
          <cell r="D33" t="str">
            <v>内部</v>
          </cell>
          <cell r="E33" t="str">
            <v>その他</v>
          </cell>
          <cell r="F33" t="str">
            <v>事後</v>
          </cell>
          <cell r="G33" t="str">
            <v>1</v>
          </cell>
          <cell r="H33" t="str">
            <v>建築</v>
          </cell>
          <cell r="I33" t="str">
            <v>式</v>
          </cell>
        </row>
        <row r="34">
          <cell r="B34">
            <v>1711</v>
          </cell>
          <cell r="C34" t="str">
            <v>建築</v>
          </cell>
          <cell r="D34" t="str">
            <v>鉄部塗装</v>
          </cell>
          <cell r="E34" t="str">
            <v>合成樹脂調合ﾍﾟｲﾝﾄ、ﾌｯ素樹脂塗装</v>
          </cell>
          <cell r="F34" t="str">
            <v>予防</v>
          </cell>
          <cell r="G34" t="str">
            <v>1</v>
          </cell>
          <cell r="H34" t="str">
            <v>建築</v>
          </cell>
          <cell r="I34" t="str">
            <v>㎡</v>
          </cell>
        </row>
        <row r="35">
          <cell r="B35">
            <v>1900</v>
          </cell>
          <cell r="C35" t="str">
            <v>建築</v>
          </cell>
          <cell r="D35" t="str">
            <v>その他</v>
          </cell>
          <cell r="E35" t="str">
            <v>その他</v>
          </cell>
          <cell r="F35" t="str">
            <v>事後</v>
          </cell>
          <cell r="G35" t="str">
            <v>1</v>
          </cell>
          <cell r="H35" t="str">
            <v>建築</v>
          </cell>
          <cell r="I35" t="str">
            <v>式</v>
          </cell>
        </row>
      </sheetData>
      <sheetData sheetId="8">
        <row r="3">
          <cell r="A3" t="str">
            <v>○</v>
          </cell>
          <cell r="B3" t="str">
            <v>A</v>
          </cell>
          <cell r="C3" t="str">
            <v>早急に措置が必要</v>
          </cell>
          <cell r="D3" t="str">
            <v>○</v>
          </cell>
        </row>
        <row r="4">
          <cell r="B4" t="str">
            <v>B</v>
          </cell>
          <cell r="C4" t="str">
            <v>劣化がみられるが経過観察</v>
          </cell>
        </row>
        <row r="5">
          <cell r="B5" t="str">
            <v>C</v>
          </cell>
          <cell r="C5" t="str">
            <v>当面措置を要しない</v>
          </cell>
        </row>
      </sheetData>
      <sheetData sheetId="9">
        <row r="4">
          <cell r="E4">
            <v>236001102</v>
          </cell>
          <cell r="F4">
            <v>23600110201</v>
          </cell>
          <cell r="G4" t="str">
            <v>金沢スポーツセンター</v>
          </cell>
          <cell r="H4" t="str">
            <v>単独</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7"/>
  <sheetViews>
    <sheetView workbookViewId="0">
      <selection activeCell="E12" sqref="E12"/>
    </sheetView>
  </sheetViews>
  <sheetFormatPr defaultColWidth="9" defaultRowHeight="13.5"/>
  <cols>
    <col min="1" max="1" width="9" style="455"/>
    <col min="2" max="2" width="20.125" style="455" customWidth="1"/>
    <col min="3" max="3" width="8.5" style="455" bestFit="1" customWidth="1"/>
    <col min="4" max="4" width="28.5" style="455" customWidth="1"/>
    <col min="5" max="5" width="55.125" style="455" customWidth="1"/>
    <col min="6" max="6" width="22.625" style="455" customWidth="1"/>
    <col min="7" max="16384" width="9" style="455"/>
  </cols>
  <sheetData>
    <row r="2" spans="2:6" ht="27" customHeight="1" thickBot="1">
      <c r="B2" s="458" t="s">
        <v>585</v>
      </c>
      <c r="C2" s="458" t="s">
        <v>586</v>
      </c>
      <c r="D2" s="458" t="s">
        <v>589</v>
      </c>
      <c r="E2" s="458" t="s">
        <v>590</v>
      </c>
      <c r="F2" s="458" t="s">
        <v>592</v>
      </c>
    </row>
    <row r="3" spans="2:6" ht="27.75" thickTop="1">
      <c r="B3" s="457" t="s">
        <v>587</v>
      </c>
      <c r="C3" s="457" t="s">
        <v>588</v>
      </c>
      <c r="D3" s="457" t="s">
        <v>599</v>
      </c>
      <c r="E3" s="457" t="s">
        <v>591</v>
      </c>
      <c r="F3" s="457" t="s">
        <v>593</v>
      </c>
    </row>
    <row r="4" spans="2:6">
      <c r="B4" s="456" t="s">
        <v>594</v>
      </c>
      <c r="C4" s="456" t="s">
        <v>595</v>
      </c>
      <c r="D4" s="456" t="s">
        <v>106</v>
      </c>
      <c r="E4" s="456" t="s">
        <v>106</v>
      </c>
      <c r="F4" s="456" t="s">
        <v>593</v>
      </c>
    </row>
    <row r="5" spans="2:6" ht="40.5">
      <c r="B5" s="456" t="s">
        <v>596</v>
      </c>
      <c r="C5" s="456" t="s">
        <v>597</v>
      </c>
      <c r="D5" s="456" t="s">
        <v>598</v>
      </c>
      <c r="E5" s="456" t="s">
        <v>610</v>
      </c>
      <c r="F5" s="456" t="s">
        <v>593</v>
      </c>
    </row>
    <row r="6" spans="2:6" ht="54">
      <c r="B6" s="456" t="s">
        <v>601</v>
      </c>
      <c r="C6" s="456" t="s">
        <v>602</v>
      </c>
      <c r="D6" s="456" t="s">
        <v>603</v>
      </c>
      <c r="E6" s="456" t="s">
        <v>611</v>
      </c>
      <c r="F6" s="456" t="s">
        <v>593</v>
      </c>
    </row>
    <row r="7" spans="2:6" ht="27">
      <c r="B7" s="456" t="s">
        <v>604</v>
      </c>
      <c r="C7" s="456" t="s">
        <v>605</v>
      </c>
      <c r="D7" s="456" t="s">
        <v>606</v>
      </c>
      <c r="E7" s="456" t="s">
        <v>607</v>
      </c>
      <c r="F7" s="456" t="s">
        <v>593</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A105"/>
  <sheetViews>
    <sheetView showGridLines="0" view="pageBreakPreview" zoomScaleNormal="100" zoomScaleSheetLayoutView="100" zoomScalePageLayoutView="90" workbookViewId="0">
      <selection activeCell="P28" sqref="P28"/>
    </sheetView>
  </sheetViews>
  <sheetFormatPr defaultColWidth="9" defaultRowHeight="13.5"/>
  <cols>
    <col min="1" max="1" width="2.375" style="149" customWidth="1"/>
    <col min="2" max="2" width="6.25" style="149" customWidth="1"/>
    <col min="3" max="6" width="8.75" style="149" customWidth="1"/>
    <col min="7" max="7" width="1.5" style="149" customWidth="1"/>
    <col min="8" max="8" width="6.25" style="149" customWidth="1"/>
    <col min="9" max="12" width="8.75" style="149" customWidth="1"/>
    <col min="13" max="13" width="4.5" style="149" customWidth="1"/>
    <col min="14" max="16384" width="9" style="149"/>
  </cols>
  <sheetData>
    <row r="1" spans="1:27" ht="9" customHeight="1">
      <c r="A1" s="251"/>
      <c r="B1" s="251"/>
      <c r="C1" s="251"/>
      <c r="D1" s="251"/>
      <c r="E1" s="251"/>
      <c r="F1" s="251"/>
      <c r="G1" s="251"/>
      <c r="H1" s="251"/>
      <c r="I1" s="251"/>
      <c r="J1" s="251"/>
      <c r="K1" s="251"/>
      <c r="L1" s="251"/>
      <c r="M1" s="253"/>
      <c r="N1" s="254"/>
      <c r="O1" s="254"/>
      <c r="P1" s="254"/>
      <c r="Q1" s="254"/>
      <c r="R1" s="254"/>
      <c r="S1" s="254"/>
      <c r="T1" s="254"/>
      <c r="U1" s="254"/>
      <c r="V1" s="254"/>
      <c r="W1" s="254"/>
      <c r="X1" s="254"/>
      <c r="Y1" s="254"/>
      <c r="Z1" s="254"/>
      <c r="AA1" s="252"/>
    </row>
    <row r="2" spans="1:27" ht="22.9" customHeight="1">
      <c r="B2" s="767" t="s">
        <v>551</v>
      </c>
      <c r="C2" s="767"/>
      <c r="D2" s="767"/>
      <c r="E2" s="767"/>
      <c r="F2" s="767"/>
      <c r="G2" s="767"/>
      <c r="H2" s="767"/>
      <c r="I2" s="767"/>
      <c r="J2" s="767"/>
      <c r="K2" s="767"/>
      <c r="L2" s="767"/>
      <c r="M2" s="254"/>
      <c r="N2" s="254"/>
      <c r="O2" s="254"/>
      <c r="P2" s="254"/>
      <c r="Q2" s="254"/>
      <c r="R2" s="254"/>
      <c r="S2" s="254"/>
      <c r="T2" s="254"/>
      <c r="U2" s="254"/>
      <c r="V2" s="254"/>
      <c r="W2" s="254"/>
      <c r="X2" s="254"/>
      <c r="Y2" s="254"/>
      <c r="Z2" s="254"/>
      <c r="AA2" s="252"/>
    </row>
    <row r="3" spans="1:27" ht="22.9" customHeight="1">
      <c r="B3" s="774" t="s">
        <v>17</v>
      </c>
      <c r="C3" s="769" t="s">
        <v>366</v>
      </c>
      <c r="D3" s="769" t="s">
        <v>367</v>
      </c>
      <c r="E3" s="769" t="s">
        <v>368</v>
      </c>
      <c r="F3" s="769" t="s">
        <v>369</v>
      </c>
      <c r="H3" s="774" t="s">
        <v>17</v>
      </c>
      <c r="I3" s="769" t="s">
        <v>366</v>
      </c>
      <c r="J3" s="769" t="s">
        <v>367</v>
      </c>
      <c r="K3" s="769" t="s">
        <v>368</v>
      </c>
      <c r="L3" s="769" t="s">
        <v>369</v>
      </c>
      <c r="M3" s="254"/>
      <c r="N3" s="182"/>
      <c r="O3" s="254"/>
      <c r="P3" s="254"/>
      <c r="Q3" s="254"/>
      <c r="R3" s="254"/>
      <c r="S3" s="254"/>
      <c r="T3" s="254"/>
      <c r="U3" s="254"/>
      <c r="V3" s="254"/>
      <c r="W3" s="254"/>
      <c r="X3" s="254"/>
      <c r="Y3" s="254"/>
      <c r="Z3" s="254"/>
      <c r="AA3" s="252"/>
    </row>
    <row r="4" spans="1:27" ht="22.9" customHeight="1">
      <c r="B4" s="773"/>
      <c r="C4" s="770"/>
      <c r="D4" s="770"/>
      <c r="E4" s="771"/>
      <c r="F4" s="771"/>
      <c r="H4" s="773"/>
      <c r="I4" s="770"/>
      <c r="J4" s="770"/>
      <c r="K4" s="771"/>
      <c r="L4" s="771"/>
      <c r="M4" s="254"/>
      <c r="N4" s="182"/>
      <c r="O4" s="254"/>
      <c r="P4" s="254"/>
      <c r="Q4" s="254"/>
      <c r="R4" s="254"/>
      <c r="S4" s="254"/>
      <c r="T4" s="254"/>
      <c r="U4" s="254"/>
      <c r="V4" s="254"/>
      <c r="W4" s="254"/>
      <c r="X4" s="254"/>
      <c r="Y4" s="254"/>
      <c r="Z4" s="254"/>
      <c r="AA4" s="252"/>
    </row>
    <row r="5" spans="1:27" ht="22.9" customHeight="1">
      <c r="B5" s="150" t="s">
        <v>370</v>
      </c>
      <c r="C5" s="151" t="str">
        <f>IF('1_建築'!E6=1,1,IF('1_建築'!E6=2,1," "))</f>
        <v xml:space="preserve"> </v>
      </c>
      <c r="D5" s="151" t="str">
        <f>IF(COUNTIF('0_総括表'!$B$8:$M$63,B5)=0,"",1)</f>
        <v/>
      </c>
      <c r="E5" s="151">
        <f>IF(COUNTIF('5_写真帳'!$B$1:$M$235,B5)=0,"",1)</f>
        <v>1</v>
      </c>
      <c r="F5" s="151">
        <f>IF(COUNTIF('6_位置図'!$B$8:$AA$280,B5)=0,"",1)</f>
        <v>1</v>
      </c>
      <c r="H5" s="150" t="s">
        <v>371</v>
      </c>
      <c r="I5" s="151" t="str">
        <f>IF('1_建築'!E36=1,1,IF('1_建築'!E36=2,1," "))</f>
        <v xml:space="preserve"> </v>
      </c>
      <c r="J5" s="151" t="str">
        <f>IF(COUNTIF('0_総括表'!$B$8:$M$63,H5)=0,"",1)</f>
        <v/>
      </c>
      <c r="K5" s="151" t="str">
        <f>IF(COUNTIF('5_写真帳'!$B$1:$M$235,H5)=0,"",1)</f>
        <v/>
      </c>
      <c r="L5" s="151" t="str">
        <f>IF(COUNTIF('6_位置図'!$B$8:$AA$280,H5)=0,"",1)</f>
        <v/>
      </c>
      <c r="M5" s="254"/>
      <c r="N5" s="254"/>
      <c r="O5" s="254"/>
      <c r="P5" s="254"/>
      <c r="Q5" s="254"/>
      <c r="R5" s="254"/>
      <c r="S5" s="254"/>
      <c r="T5" s="254"/>
      <c r="U5" s="254"/>
      <c r="V5" s="254"/>
      <c r="W5" s="254"/>
      <c r="X5" s="254"/>
      <c r="Y5" s="254"/>
      <c r="Z5" s="254"/>
      <c r="AA5" s="252"/>
    </row>
    <row r="6" spans="1:27" ht="22.9" customHeight="1">
      <c r="B6" s="150" t="s">
        <v>372</v>
      </c>
      <c r="C6" s="151" t="str">
        <f>IF('1_建築'!E7=1,1,IF('1_建築'!E7=2,1," "))</f>
        <v xml:space="preserve"> </v>
      </c>
      <c r="D6" s="151" t="str">
        <f>IF(COUNTIF('0_総括表'!$B$8:$M$63,B6)=0,"",1)</f>
        <v/>
      </c>
      <c r="E6" s="151" t="str">
        <f>IF(COUNTIF('5_写真帳'!$B$1:$M$235,B6)=0,"",1)</f>
        <v/>
      </c>
      <c r="F6" s="151" t="str">
        <f>IF(COUNTIF('6_位置図'!$B$8:$AA$280,B6)=0,"",1)</f>
        <v/>
      </c>
      <c r="H6" s="150" t="s">
        <v>373</v>
      </c>
      <c r="I6" s="151" t="str">
        <f>IF('1_建築'!E37=1,1,IF('1_建築'!E37=2,1," "))</f>
        <v xml:space="preserve"> </v>
      </c>
      <c r="J6" s="151" t="str">
        <f>IF(COUNTIF('0_総括表'!$B$8:$M$63,H6)=0,"",1)</f>
        <v/>
      </c>
      <c r="K6" s="151" t="str">
        <f>IF(COUNTIF('5_写真帳'!$B$1:$M$235,H6)=0,"",1)</f>
        <v/>
      </c>
      <c r="L6" s="151" t="str">
        <f>IF(COUNTIF('6_位置図'!$B$8:$AA$280,H6)=0,"",1)</f>
        <v/>
      </c>
      <c r="M6" s="254"/>
      <c r="N6" s="254"/>
      <c r="O6" s="254"/>
      <c r="P6" s="254"/>
      <c r="Q6" s="254"/>
      <c r="R6" s="254"/>
      <c r="S6" s="254"/>
      <c r="T6" s="254"/>
      <c r="U6" s="254"/>
      <c r="V6" s="254"/>
      <c r="W6" s="254"/>
      <c r="X6" s="254"/>
      <c r="Y6" s="254"/>
      <c r="Z6" s="254"/>
      <c r="AA6" s="252"/>
    </row>
    <row r="7" spans="1:27" ht="22.9" customHeight="1">
      <c r="B7" s="150" t="s">
        <v>374</v>
      </c>
      <c r="C7" s="151" t="str">
        <f>IF('1_建築'!E8=1,1,IF('1_建築'!E8=2,1," "))</f>
        <v xml:space="preserve"> </v>
      </c>
      <c r="D7" s="151" t="str">
        <f>IF(COUNTIF('0_総括表'!$B$8:$M$63,B7)=0,"",1)</f>
        <v/>
      </c>
      <c r="E7" s="151" t="str">
        <f>IF(COUNTIF('5_写真帳'!$B$1:$M$235,B7)=0,"",1)</f>
        <v/>
      </c>
      <c r="F7" s="151" t="str">
        <f>IF(COUNTIF('6_位置図'!$B$8:$AA$280,B7)=0,"",1)</f>
        <v/>
      </c>
      <c r="H7" s="150" t="s">
        <v>188</v>
      </c>
      <c r="I7" s="151" t="str">
        <f>IF('1_建築'!E38=1,1,IF('1_建築'!E38=2,1," "))</f>
        <v xml:space="preserve"> </v>
      </c>
      <c r="J7" s="151" t="str">
        <f>IF(COUNTIF('0_総括表'!$B$8:$M$63,H7)=0,"",1)</f>
        <v/>
      </c>
      <c r="K7" s="151" t="str">
        <f>IF(COUNTIF('5_写真帳'!$B$1:$M$235,H7)=0,"",1)</f>
        <v/>
      </c>
      <c r="L7" s="151" t="str">
        <f>IF(COUNTIF('6_位置図'!$B$8:$AA$280,H7)=0,"",1)</f>
        <v/>
      </c>
      <c r="M7" s="254"/>
      <c r="N7" s="254"/>
      <c r="O7" s="254"/>
      <c r="P7" s="254"/>
      <c r="Q7" s="254"/>
      <c r="R7" s="254"/>
      <c r="S7" s="254"/>
      <c r="T7" s="254"/>
      <c r="U7" s="254"/>
      <c r="V7" s="254"/>
      <c r="W7" s="254"/>
      <c r="X7" s="254"/>
      <c r="Y7" s="254"/>
      <c r="Z7" s="254"/>
      <c r="AA7" s="252"/>
    </row>
    <row r="8" spans="1:27" ht="22.9" customHeight="1">
      <c r="B8" s="150" t="s">
        <v>375</v>
      </c>
      <c r="C8" s="151" t="str">
        <f>IF('1_建築'!E9=1,1,IF('1_建築'!E9=2,1," "))</f>
        <v xml:space="preserve"> </v>
      </c>
      <c r="D8" s="151" t="str">
        <f>IF(COUNTIF('0_総括表'!$B$8:$M$63,B8)=0,"",1)</f>
        <v/>
      </c>
      <c r="E8" s="151" t="str">
        <f>IF(COUNTIF('5_写真帳'!$B$1:$M$235,B8)=0,"",1)</f>
        <v/>
      </c>
      <c r="F8" s="151" t="str">
        <f>IF(COUNTIF('6_位置図'!$B$8:$AA$280,B8)=0,"",1)</f>
        <v/>
      </c>
      <c r="H8" s="150" t="s">
        <v>190</v>
      </c>
      <c r="I8" s="151" t="str">
        <f>IF('1_建築'!E39=1,1,IF('1_建築'!E39=2,1," "))</f>
        <v xml:space="preserve"> </v>
      </c>
      <c r="J8" s="151" t="str">
        <f>IF(COUNTIF('0_総括表'!$B$8:$M$63,H8)=0,"",1)</f>
        <v/>
      </c>
      <c r="K8" s="151" t="str">
        <f>IF(COUNTIF('5_写真帳'!$B$1:$M$235,H8)=0,"",1)</f>
        <v/>
      </c>
      <c r="L8" s="151" t="str">
        <f>IF(COUNTIF('6_位置図'!$B$8:$AA$280,H8)=0,"",1)</f>
        <v/>
      </c>
      <c r="M8" s="254"/>
      <c r="N8" s="254"/>
      <c r="O8" s="254"/>
      <c r="P8" s="254"/>
      <c r="Q8" s="254"/>
      <c r="R8" s="254"/>
      <c r="S8" s="254"/>
      <c r="T8" s="254"/>
      <c r="U8" s="254"/>
      <c r="V8" s="254"/>
      <c r="W8" s="254"/>
      <c r="X8" s="254"/>
      <c r="Y8" s="254"/>
      <c r="Z8" s="254"/>
      <c r="AA8" s="252"/>
    </row>
    <row r="9" spans="1:27" ht="22.9" customHeight="1">
      <c r="B9" s="150" t="s">
        <v>376</v>
      </c>
      <c r="C9" s="151" t="str">
        <f>IF('1_建築'!E10=1,1,IF('1_建築'!E10=2,1," "))</f>
        <v xml:space="preserve"> </v>
      </c>
      <c r="D9" s="151" t="str">
        <f>IF(COUNTIF('0_総括表'!$B$8:$M$63,B9)=0,"",1)</f>
        <v/>
      </c>
      <c r="E9" s="151" t="str">
        <f>IF(COUNTIF('5_写真帳'!$B$1:$M$235,B9)=0,"",1)</f>
        <v/>
      </c>
      <c r="F9" s="151" t="str">
        <f>IF(COUNTIF('6_位置図'!$B$8:$AA$280,B9)=0,"",1)</f>
        <v/>
      </c>
      <c r="H9" s="150" t="s">
        <v>377</v>
      </c>
      <c r="I9" s="151" t="str">
        <f>IF('1_建築'!E40=1,1,IF('1_建築'!E40=2,1," "))</f>
        <v xml:space="preserve"> </v>
      </c>
      <c r="J9" s="151" t="str">
        <f>IF(COUNTIF('0_総括表'!$B$8:$M$63,H9)=0,"",1)</f>
        <v/>
      </c>
      <c r="K9" s="151" t="str">
        <f>IF(COUNTIF('5_写真帳'!$B$1:$M$235,H9)=0,"",1)</f>
        <v/>
      </c>
      <c r="L9" s="151" t="str">
        <f>IF(COUNTIF('6_位置図'!$B$8:$AA$280,H9)=0,"",1)</f>
        <v/>
      </c>
      <c r="M9" s="254"/>
      <c r="N9" s="254"/>
      <c r="O9" s="254"/>
      <c r="P9" s="254"/>
      <c r="Q9" s="254"/>
      <c r="R9" s="254"/>
      <c r="S9" s="254"/>
      <c r="T9" s="254"/>
      <c r="U9" s="254"/>
      <c r="V9" s="254"/>
      <c r="W9" s="254"/>
      <c r="X9" s="254"/>
      <c r="Y9" s="254"/>
      <c r="Z9" s="254"/>
      <c r="AA9" s="252"/>
    </row>
    <row r="10" spans="1:27" ht="22.9" customHeight="1">
      <c r="B10" s="150" t="s">
        <v>378</v>
      </c>
      <c r="C10" s="151" t="str">
        <f>IF('1_建築'!E11=1,1,IF('1_建築'!E11=2,1," "))</f>
        <v xml:space="preserve"> </v>
      </c>
      <c r="D10" s="151" t="str">
        <f>IF(COUNTIF('0_総括表'!$B$8:$M$63,B10)=0,"",1)</f>
        <v/>
      </c>
      <c r="E10" s="151" t="str">
        <f>IF(COUNTIF('5_写真帳'!$B$1:$M$235,B10)=0,"",1)</f>
        <v/>
      </c>
      <c r="F10" s="151" t="str">
        <f>IF(COUNTIF('6_位置図'!$B$8:$AA$280,B10)=0,"",1)</f>
        <v/>
      </c>
      <c r="H10" s="150" t="s">
        <v>379</v>
      </c>
      <c r="I10" s="151" t="str">
        <f>IF('1_建築'!E41=1,1,IF('1_建築'!E41=2,1," "))</f>
        <v xml:space="preserve"> </v>
      </c>
      <c r="J10" s="151" t="str">
        <f>IF(COUNTIF('0_総括表'!$B$8:$M$63,H10)=0,"",1)</f>
        <v/>
      </c>
      <c r="K10" s="151" t="str">
        <f>IF(COUNTIF('5_写真帳'!$B$1:$M$235,H10)=0,"",1)</f>
        <v/>
      </c>
      <c r="L10" s="151" t="str">
        <f>IF(COUNTIF('6_位置図'!$B$8:$AA$280,H10)=0,"",1)</f>
        <v/>
      </c>
      <c r="M10" s="254"/>
      <c r="N10" s="254"/>
      <c r="O10" s="254"/>
      <c r="P10" s="254"/>
      <c r="Q10" s="254"/>
      <c r="R10" s="254"/>
      <c r="S10" s="254"/>
      <c r="T10" s="254"/>
      <c r="U10" s="254"/>
      <c r="V10" s="254"/>
      <c r="W10" s="254"/>
      <c r="X10" s="254"/>
      <c r="Y10" s="254"/>
      <c r="Z10" s="254"/>
      <c r="AA10" s="252"/>
    </row>
    <row r="11" spans="1:27" ht="22.9" customHeight="1">
      <c r="B11" s="150" t="s">
        <v>380</v>
      </c>
      <c r="C11" s="151" t="str">
        <f>IF('1_建築'!E12=1,1,IF('1_建築'!E12=2,1," "))</f>
        <v xml:space="preserve"> </v>
      </c>
      <c r="D11" s="151" t="str">
        <f>IF(COUNTIF('0_総括表'!$B$8:$M$63,B11)=0,"",1)</f>
        <v/>
      </c>
      <c r="E11" s="151" t="str">
        <f>IF(COUNTIF('5_写真帳'!$B$1:$M$235,B11)=0,"",1)</f>
        <v/>
      </c>
      <c r="F11" s="151" t="str">
        <f>IF(COUNTIF('6_位置図'!$B$8:$AA$280,B11)=0,"",1)</f>
        <v/>
      </c>
      <c r="H11" s="150" t="s">
        <v>381</v>
      </c>
      <c r="I11" s="151" t="str">
        <f>IF('1_建築'!E42=1,1,IF('1_建築'!E42=2,1," "))</f>
        <v xml:space="preserve"> </v>
      </c>
      <c r="J11" s="151" t="str">
        <f>IF(COUNTIF('0_総括表'!$B$8:$M$63,H11)=0,"",1)</f>
        <v/>
      </c>
      <c r="K11" s="151" t="str">
        <f>IF(COUNTIF('5_写真帳'!$B$1:$M$235,H11)=0,"",1)</f>
        <v/>
      </c>
      <c r="L11" s="151" t="str">
        <f>IF(COUNTIF('6_位置図'!$B$8:$AA$280,H11)=0,"",1)</f>
        <v/>
      </c>
      <c r="M11" s="254"/>
      <c r="N11" s="254"/>
      <c r="O11" s="254"/>
      <c r="P11" s="254"/>
      <c r="Q11" s="254"/>
      <c r="R11" s="254"/>
      <c r="S11" s="254"/>
      <c r="T11" s="254"/>
      <c r="U11" s="254"/>
      <c r="V11" s="254"/>
      <c r="W11" s="254"/>
      <c r="X11" s="254"/>
      <c r="Y11" s="254"/>
      <c r="Z11" s="254"/>
      <c r="AA11" s="252"/>
    </row>
    <row r="12" spans="1:27" ht="22.9" customHeight="1">
      <c r="B12" s="150" t="s">
        <v>382</v>
      </c>
      <c r="C12" s="151" t="str">
        <f>IF('1_建築'!E13=1,1,IF('1_建築'!E13=2,1," "))</f>
        <v xml:space="preserve"> </v>
      </c>
      <c r="D12" s="151" t="str">
        <f>IF(COUNTIF('0_総括表'!$B$8:$M$63,B12)=0,"",1)</f>
        <v/>
      </c>
      <c r="E12" s="151" t="str">
        <f>IF(COUNTIF('5_写真帳'!$B$1:$M$235,B12)=0,"",1)</f>
        <v/>
      </c>
      <c r="F12" s="151" t="str">
        <f>IF(COUNTIF('6_位置図'!$B$8:$AA$280,B12)=0,"",1)</f>
        <v/>
      </c>
      <c r="H12" s="150" t="s">
        <v>383</v>
      </c>
      <c r="I12" s="151" t="str">
        <f>IF('1_建築'!E43=1,1,IF('1_建築'!E43=2,1," "))</f>
        <v xml:space="preserve"> </v>
      </c>
      <c r="J12" s="151" t="str">
        <f>IF(COUNTIF('0_総括表'!$B$8:$M$63,H12)=0,"",1)</f>
        <v/>
      </c>
      <c r="K12" s="151" t="str">
        <f>IF(COUNTIF('5_写真帳'!$B$1:$M$235,H12)=0,"",1)</f>
        <v/>
      </c>
      <c r="L12" s="151" t="str">
        <f>IF(COUNTIF('6_位置図'!$B$8:$AA$280,H12)=0,"",1)</f>
        <v/>
      </c>
      <c r="M12" s="254"/>
      <c r="N12" s="254"/>
      <c r="O12" s="254"/>
      <c r="P12" s="254"/>
      <c r="Q12" s="254"/>
      <c r="R12" s="254"/>
      <c r="S12" s="254"/>
      <c r="T12" s="254"/>
      <c r="U12" s="254"/>
      <c r="V12" s="254"/>
      <c r="W12" s="254"/>
      <c r="X12" s="254"/>
      <c r="Y12" s="254"/>
      <c r="Z12" s="254"/>
      <c r="AA12" s="252"/>
    </row>
    <row r="13" spans="1:27" ht="22.9" customHeight="1">
      <c r="B13" s="150" t="s">
        <v>384</v>
      </c>
      <c r="C13" s="151" t="str">
        <f>IF('1_建築'!E14=1,1,IF('1_建築'!E14=2,1," "))</f>
        <v xml:space="preserve"> </v>
      </c>
      <c r="D13" s="151" t="str">
        <f>IF(COUNTIF('0_総括表'!$B$8:$M$63,B13)=0,"",1)</f>
        <v/>
      </c>
      <c r="E13" s="151" t="str">
        <f>IF(COUNTIF('5_写真帳'!$B$1:$M$235,B13)=0,"",1)</f>
        <v/>
      </c>
      <c r="F13" s="151" t="str">
        <f>IF(COUNTIF('6_位置図'!$B$8:$AA$280,B13)=0,"",1)</f>
        <v/>
      </c>
      <c r="H13" s="152" t="s">
        <v>385</v>
      </c>
      <c r="I13" s="153"/>
      <c r="J13" s="153"/>
      <c r="K13" s="153"/>
      <c r="L13" s="153"/>
      <c r="M13" s="254"/>
      <c r="N13" s="254"/>
      <c r="O13" s="254"/>
      <c r="P13" s="254"/>
      <c r="Q13" s="254"/>
      <c r="R13" s="254"/>
      <c r="S13" s="254"/>
      <c r="T13" s="254"/>
      <c r="U13" s="254"/>
      <c r="V13" s="254"/>
      <c r="W13" s="254"/>
      <c r="X13" s="254"/>
      <c r="Y13" s="254"/>
      <c r="Z13" s="254"/>
      <c r="AA13" s="252"/>
    </row>
    <row r="14" spans="1:27" ht="22.9" customHeight="1">
      <c r="B14" s="150" t="s">
        <v>386</v>
      </c>
      <c r="C14" s="151" t="str">
        <f>IF('1_建築'!E15=1,1,IF('1_建築'!E15=2,1," "))</f>
        <v xml:space="preserve"> </v>
      </c>
      <c r="D14" s="151" t="str">
        <f>IF(COUNTIF('0_総括表'!$B$8:$M$63,B14)=0,"",1)</f>
        <v/>
      </c>
      <c r="E14" s="151" t="str">
        <f>IF(COUNTIF('5_写真帳'!$B$1:$M$235,B14)=0,"",1)</f>
        <v/>
      </c>
      <c r="F14" s="151" t="str">
        <f>IF(COUNTIF('6_位置図'!$B$8:$AA$280,B14)=0,"",1)</f>
        <v/>
      </c>
      <c r="H14" s="152" t="s">
        <v>387</v>
      </c>
      <c r="I14" s="153"/>
      <c r="J14" s="153"/>
      <c r="K14" s="153"/>
      <c r="L14" s="153"/>
      <c r="M14" s="254"/>
      <c r="N14" s="254"/>
      <c r="O14" s="254"/>
      <c r="P14" s="254"/>
      <c r="Q14" s="254"/>
      <c r="R14" s="254"/>
      <c r="S14" s="254"/>
      <c r="T14" s="254"/>
      <c r="U14" s="254"/>
      <c r="V14" s="254"/>
      <c r="W14" s="254"/>
      <c r="X14" s="254"/>
      <c r="Y14" s="254"/>
      <c r="Z14" s="254"/>
      <c r="AA14" s="252"/>
    </row>
    <row r="15" spans="1:27" ht="22.9" customHeight="1">
      <c r="B15" s="150" t="s">
        <v>388</v>
      </c>
      <c r="C15" s="151" t="str">
        <f>IF('1_建築'!E16=1,1,IF('1_建築'!E16=2,1," "))</f>
        <v xml:space="preserve"> </v>
      </c>
      <c r="D15" s="151" t="str">
        <f>IF(COUNTIF('0_総括表'!$B$8:$M$63,B15)=0,"",1)</f>
        <v/>
      </c>
      <c r="E15" s="151" t="str">
        <f>IF(COUNTIF('5_写真帳'!$B$1:$M$235,B15)=0,"",1)</f>
        <v/>
      </c>
      <c r="F15" s="151" t="str">
        <f>IF(COUNTIF('6_位置図'!$B$8:$AA$280,B15)=0,"",1)</f>
        <v/>
      </c>
      <c r="H15" s="152" t="s">
        <v>389</v>
      </c>
      <c r="I15" s="153"/>
      <c r="J15" s="153"/>
      <c r="K15" s="153"/>
      <c r="L15" s="153"/>
      <c r="M15" s="254"/>
      <c r="N15" s="254"/>
      <c r="O15" s="254"/>
      <c r="P15" s="254"/>
      <c r="Q15" s="254"/>
      <c r="R15" s="254"/>
      <c r="S15" s="254"/>
      <c r="T15" s="254"/>
      <c r="U15" s="254"/>
      <c r="V15" s="254"/>
      <c r="W15" s="254"/>
      <c r="X15" s="254"/>
      <c r="Y15" s="254"/>
      <c r="Z15" s="254"/>
      <c r="AA15" s="252"/>
    </row>
    <row r="16" spans="1:27" ht="22.9" customHeight="1">
      <c r="B16" s="150" t="s">
        <v>390</v>
      </c>
      <c r="C16" s="151" t="str">
        <f>IF('1_建築'!E17=1,1,IF('1_建築'!E17=2,1," "))</f>
        <v xml:space="preserve"> </v>
      </c>
      <c r="D16" s="151" t="str">
        <f>IF(COUNTIF('0_総括表'!$B$8:$M$63,B16)=0,"",1)</f>
        <v/>
      </c>
      <c r="E16" s="151" t="str">
        <f>IF(COUNTIF('5_写真帳'!$B$1:$M$235,B16)=0,"",1)</f>
        <v/>
      </c>
      <c r="F16" s="151" t="str">
        <f>IF(COUNTIF('6_位置図'!$B$8:$AA$280,B16)=0,"",1)</f>
        <v/>
      </c>
      <c r="H16" s="152" t="s">
        <v>391</v>
      </c>
      <c r="I16" s="153"/>
      <c r="J16" s="153"/>
      <c r="K16" s="153"/>
      <c r="L16" s="153"/>
      <c r="M16" s="254"/>
      <c r="N16" s="254"/>
      <c r="O16" s="254"/>
      <c r="P16" s="254"/>
      <c r="Q16" s="254"/>
      <c r="R16" s="254"/>
      <c r="S16" s="254"/>
      <c r="T16" s="254"/>
      <c r="U16" s="254"/>
      <c r="V16" s="254"/>
      <c r="W16" s="254"/>
      <c r="X16" s="254"/>
      <c r="Y16" s="254"/>
      <c r="Z16" s="254"/>
      <c r="AA16" s="252"/>
    </row>
    <row r="17" spans="2:27" ht="22.9" customHeight="1">
      <c r="B17" s="150" t="s">
        <v>392</v>
      </c>
      <c r="C17" s="151" t="str">
        <f>IF('1_建築'!E18=1,1,IF('1_建築'!E18=2,1," "))</f>
        <v xml:space="preserve"> </v>
      </c>
      <c r="D17" s="151" t="str">
        <f>IF(COUNTIF('0_総括表'!$B$8:$M$63,B17)=0,"",1)</f>
        <v/>
      </c>
      <c r="E17" s="151" t="str">
        <f>IF(COUNTIF('5_写真帳'!$B$1:$M$235,B17)=0,"",1)</f>
        <v/>
      </c>
      <c r="F17" s="151" t="str">
        <f>IF(COUNTIF('6_位置図'!$B$8:$AA$280,B17)=0,"",1)</f>
        <v/>
      </c>
      <c r="H17" s="152" t="s">
        <v>393</v>
      </c>
      <c r="I17" s="153"/>
      <c r="J17" s="153"/>
      <c r="K17" s="153"/>
      <c r="L17" s="153"/>
      <c r="M17" s="254"/>
      <c r="N17" s="254"/>
      <c r="O17" s="254"/>
      <c r="P17" s="254"/>
      <c r="Q17" s="254"/>
      <c r="R17" s="254"/>
      <c r="S17" s="254"/>
      <c r="T17" s="254"/>
      <c r="U17" s="254"/>
      <c r="V17" s="254"/>
      <c r="W17" s="254"/>
      <c r="X17" s="254"/>
      <c r="Y17" s="254"/>
      <c r="Z17" s="254"/>
      <c r="AA17" s="252"/>
    </row>
    <row r="18" spans="2:27" ht="22.9" customHeight="1">
      <c r="B18" s="150" t="s">
        <v>394</v>
      </c>
      <c r="C18" s="151" t="str">
        <f>IF('1_建築'!E19=1,1,IF('1_建築'!E19=2,1," "))</f>
        <v xml:space="preserve"> </v>
      </c>
      <c r="D18" s="151" t="str">
        <f>IF(COUNTIF('0_総括表'!$B$8:$M$63,B18)=0,"",1)</f>
        <v/>
      </c>
      <c r="E18" s="151" t="str">
        <f>IF(COUNTIF('5_写真帳'!$B$1:$M$235,B18)=0,"",1)</f>
        <v/>
      </c>
      <c r="F18" s="151" t="str">
        <f>IF(COUNTIF('6_位置図'!$B$8:$AA$280,B18)=0,"",1)</f>
        <v/>
      </c>
      <c r="H18" s="154"/>
      <c r="I18" s="151"/>
      <c r="J18" s="151"/>
      <c r="K18" s="151"/>
      <c r="L18" s="151"/>
      <c r="M18" s="254"/>
      <c r="N18" s="254"/>
      <c r="O18" s="254"/>
      <c r="P18" s="254"/>
      <c r="Q18" s="254"/>
      <c r="R18" s="254"/>
      <c r="S18" s="254"/>
      <c r="T18" s="254"/>
      <c r="U18" s="254"/>
      <c r="V18" s="254"/>
      <c r="W18" s="254"/>
      <c r="X18" s="254"/>
      <c r="Y18" s="254"/>
      <c r="Z18" s="254"/>
      <c r="AA18" s="252"/>
    </row>
    <row r="19" spans="2:27" ht="22.9" customHeight="1">
      <c r="B19" s="150" t="s">
        <v>395</v>
      </c>
      <c r="C19" s="151" t="str">
        <f>IF('1_建築'!E20=1,1,IF('1_建築'!E20=2,1," "))</f>
        <v xml:space="preserve"> </v>
      </c>
      <c r="D19" s="151" t="str">
        <f>IF(COUNTIF('0_総括表'!$B$8:$M$63,B19)=0,"",1)</f>
        <v/>
      </c>
      <c r="E19" s="151" t="str">
        <f>IF(COUNTIF('5_写真帳'!$B$1:$M$235,B19)=0,"",1)</f>
        <v/>
      </c>
      <c r="F19" s="151" t="str">
        <f>IF(COUNTIF('6_位置図'!$B$8:$AA$280,B19)=0,"",1)</f>
        <v/>
      </c>
      <c r="H19" s="150"/>
      <c r="I19" s="151"/>
      <c r="J19" s="151"/>
      <c r="K19" s="151"/>
      <c r="L19" s="151"/>
      <c r="M19" s="254"/>
      <c r="N19" s="254"/>
      <c r="O19" s="254"/>
      <c r="P19" s="254"/>
      <c r="Q19" s="254"/>
      <c r="R19" s="254"/>
      <c r="S19" s="254"/>
      <c r="T19" s="254"/>
      <c r="U19" s="254"/>
      <c r="V19" s="254"/>
      <c r="W19" s="254"/>
      <c r="X19" s="254"/>
      <c r="Y19" s="254"/>
      <c r="Z19" s="254"/>
      <c r="AA19" s="252"/>
    </row>
    <row r="20" spans="2:27" ht="22.9" customHeight="1">
      <c r="B20" s="150" t="s">
        <v>396</v>
      </c>
      <c r="C20" s="151" t="str">
        <f>IF('1_建築'!E21=1,1,IF('1_建築'!E21=2,1," "))</f>
        <v xml:space="preserve"> </v>
      </c>
      <c r="D20" s="151" t="str">
        <f>IF(COUNTIF('0_総括表'!$B$8:$M$63,B20)=0,"",1)</f>
        <v/>
      </c>
      <c r="E20" s="151" t="str">
        <f>IF(COUNTIF('5_写真帳'!$B$1:$M$235,B20)=0,"",1)</f>
        <v/>
      </c>
      <c r="F20" s="151" t="str">
        <f>IF(COUNTIF('6_位置図'!$B$8:$AA$280,B20)=0,"",1)</f>
        <v/>
      </c>
      <c r="H20" s="150"/>
      <c r="I20" s="151"/>
      <c r="J20" s="151"/>
      <c r="K20" s="151"/>
      <c r="L20" s="151"/>
      <c r="M20" s="254"/>
      <c r="N20" s="254"/>
      <c r="O20" s="254"/>
      <c r="P20" s="254"/>
      <c r="Q20" s="254"/>
      <c r="R20" s="254"/>
      <c r="S20" s="254"/>
      <c r="T20" s="254"/>
      <c r="U20" s="254"/>
      <c r="V20" s="254"/>
      <c r="W20" s="254"/>
      <c r="X20" s="254"/>
      <c r="Y20" s="254"/>
      <c r="Z20" s="254"/>
      <c r="AA20" s="252"/>
    </row>
    <row r="21" spans="2:27" ht="22.9" customHeight="1">
      <c r="B21" s="150" t="s">
        <v>397</v>
      </c>
      <c r="C21" s="151" t="str">
        <f>IF('1_建築'!E22=1,1,IF('1_建築'!E22=2,1," "))</f>
        <v xml:space="preserve"> </v>
      </c>
      <c r="D21" s="151" t="str">
        <f>IF(COUNTIF('0_総括表'!$B$8:$M$63,B21)=0,"",1)</f>
        <v/>
      </c>
      <c r="E21" s="151" t="str">
        <f>IF(COUNTIF('5_写真帳'!$B$1:$M$235,B21)=0,"",1)</f>
        <v/>
      </c>
      <c r="F21" s="151" t="str">
        <f>IF(COUNTIF('6_位置図'!$B$8:$AA$280,B21)=0,"",1)</f>
        <v/>
      </c>
      <c r="H21" s="150"/>
      <c r="I21" s="151"/>
      <c r="J21" s="151"/>
      <c r="K21" s="151"/>
      <c r="L21" s="151"/>
      <c r="M21" s="254"/>
      <c r="N21" s="254"/>
      <c r="O21" s="254"/>
      <c r="P21" s="254"/>
      <c r="Q21" s="254"/>
      <c r="R21" s="254"/>
      <c r="S21" s="254"/>
      <c r="T21" s="254"/>
      <c r="U21" s="254"/>
      <c r="V21" s="254"/>
      <c r="W21" s="254"/>
      <c r="X21" s="254"/>
      <c r="Y21" s="254"/>
      <c r="Z21" s="254"/>
      <c r="AA21" s="252"/>
    </row>
    <row r="22" spans="2:27" ht="22.9" customHeight="1">
      <c r="B22" s="150" t="s">
        <v>398</v>
      </c>
      <c r="C22" s="151" t="str">
        <f>IF('1_建築'!E23=1,1,IF('1_建築'!E23=2,1," "))</f>
        <v xml:space="preserve"> </v>
      </c>
      <c r="D22" s="151" t="str">
        <f>IF(COUNTIF('0_総括表'!$B$8:$M$63,B22)=0,"",1)</f>
        <v/>
      </c>
      <c r="E22" s="151" t="str">
        <f>IF(COUNTIF('5_写真帳'!$B$1:$M$235,B22)=0,"",1)</f>
        <v/>
      </c>
      <c r="F22" s="151" t="str">
        <f>IF(COUNTIF('6_位置図'!$B$8:$AA$280,B22)=0,"",1)</f>
        <v/>
      </c>
      <c r="H22" s="150"/>
      <c r="I22" s="151"/>
      <c r="J22" s="151"/>
      <c r="K22" s="151"/>
      <c r="L22" s="151"/>
      <c r="M22" s="254"/>
      <c r="N22" s="254"/>
      <c r="O22" s="254"/>
      <c r="P22" s="254"/>
      <c r="Q22" s="254"/>
      <c r="R22" s="254"/>
      <c r="S22" s="254"/>
      <c r="T22" s="254"/>
      <c r="U22" s="254"/>
      <c r="V22" s="254"/>
      <c r="W22" s="254"/>
      <c r="X22" s="254"/>
      <c r="Y22" s="254"/>
      <c r="Z22" s="254"/>
      <c r="AA22" s="252"/>
    </row>
    <row r="23" spans="2:27" ht="22.9" customHeight="1">
      <c r="B23" s="150" t="s">
        <v>399</v>
      </c>
      <c r="C23" s="151" t="str">
        <f>IF('1_建築'!E24=1,1,IF('1_建築'!E24=2,1," "))</f>
        <v xml:space="preserve"> </v>
      </c>
      <c r="D23" s="151" t="str">
        <f>IF(COUNTIF('0_総括表'!$B$8:$M$63,B23)=0,"",1)</f>
        <v/>
      </c>
      <c r="E23" s="151" t="str">
        <f>IF(COUNTIF('5_写真帳'!$B$1:$M$235,B23)=0,"",1)</f>
        <v/>
      </c>
      <c r="F23" s="151" t="str">
        <f>IF(COUNTIF('6_位置図'!$B$8:$AA$280,B23)=0,"",1)</f>
        <v/>
      </c>
      <c r="H23" s="150"/>
      <c r="I23" s="151"/>
      <c r="J23" s="151"/>
      <c r="K23" s="151"/>
      <c r="L23" s="151"/>
      <c r="M23" s="254"/>
      <c r="N23" s="254"/>
      <c r="O23" s="254"/>
      <c r="P23" s="254"/>
      <c r="Q23" s="254"/>
      <c r="R23" s="254"/>
      <c r="S23" s="254"/>
      <c r="T23" s="254"/>
      <c r="U23" s="254"/>
      <c r="V23" s="254"/>
      <c r="W23" s="254"/>
      <c r="X23" s="254"/>
      <c r="Y23" s="254"/>
      <c r="Z23" s="254"/>
      <c r="AA23" s="252"/>
    </row>
    <row r="24" spans="2:27" ht="22.9" customHeight="1">
      <c r="B24" s="150" t="s">
        <v>400</v>
      </c>
      <c r="C24" s="151" t="str">
        <f>IF('1_建築'!E25=1,1,IF('1_建築'!E25=2,1," "))</f>
        <v xml:space="preserve"> </v>
      </c>
      <c r="D24" s="151" t="str">
        <f>IF(COUNTIF('0_総括表'!$B$8:$M$63,B24)=0,"",1)</f>
        <v/>
      </c>
      <c r="E24" s="151" t="str">
        <f>IF(COUNTIF('5_写真帳'!$B$1:$M$235,B24)=0,"",1)</f>
        <v/>
      </c>
      <c r="F24" s="151" t="str">
        <f>IF(COUNTIF('6_位置図'!$B$8:$AA$280,B24)=0,"",1)</f>
        <v/>
      </c>
      <c r="H24" s="150"/>
      <c r="I24" s="151"/>
      <c r="J24" s="151"/>
      <c r="K24" s="151"/>
      <c r="L24" s="151"/>
      <c r="M24" s="254"/>
      <c r="N24" s="254"/>
      <c r="O24" s="254"/>
      <c r="P24" s="254"/>
      <c r="Q24" s="254"/>
      <c r="R24" s="254"/>
      <c r="S24" s="254"/>
      <c r="T24" s="254"/>
      <c r="U24" s="254"/>
      <c r="V24" s="254"/>
      <c r="W24" s="254"/>
      <c r="X24" s="254"/>
      <c r="Y24" s="254"/>
      <c r="Z24" s="254"/>
      <c r="AA24" s="252"/>
    </row>
    <row r="25" spans="2:27" ht="22.9" customHeight="1">
      <c r="B25" s="150" t="s">
        <v>401</v>
      </c>
      <c r="C25" s="151" t="str">
        <f>IF('1_建築'!E26=1,1,IF('1_建築'!E26=2,1," "))</f>
        <v xml:space="preserve"> </v>
      </c>
      <c r="D25" s="151" t="str">
        <f>IF(COUNTIF('0_総括表'!$B$8:$M$63,B25)=0,"",1)</f>
        <v/>
      </c>
      <c r="E25" s="151" t="str">
        <f>IF(COUNTIF('5_写真帳'!$B$1:$M$235,B25)=0,"",1)</f>
        <v/>
      </c>
      <c r="F25" s="151" t="str">
        <f>IF(COUNTIF('6_位置図'!$B$8:$AA$280,B25)=0,"",1)</f>
        <v/>
      </c>
      <c r="H25" s="150"/>
      <c r="I25" s="151"/>
      <c r="J25" s="151"/>
      <c r="K25" s="151"/>
      <c r="L25" s="151"/>
      <c r="M25" s="254"/>
      <c r="N25" s="254"/>
      <c r="O25" s="254"/>
      <c r="P25" s="254"/>
      <c r="Q25" s="254"/>
      <c r="R25" s="254"/>
      <c r="S25" s="254"/>
      <c r="T25" s="254"/>
      <c r="U25" s="254"/>
      <c r="V25" s="254"/>
      <c r="W25" s="254"/>
      <c r="X25" s="254"/>
      <c r="Y25" s="254"/>
      <c r="Z25" s="254"/>
      <c r="AA25" s="252"/>
    </row>
    <row r="26" spans="2:27" ht="22.9" customHeight="1">
      <c r="B26" s="150" t="s">
        <v>402</v>
      </c>
      <c r="C26" s="151" t="str">
        <f>IF('1_建築'!E27=1,1,IF('1_建築'!E27=2,1," "))</f>
        <v xml:space="preserve"> </v>
      </c>
      <c r="D26" s="151" t="str">
        <f>IF(COUNTIF('0_総括表'!$B$8:$M$63,B26)=0,"",1)</f>
        <v/>
      </c>
      <c r="E26" s="151" t="str">
        <f>IF(COUNTIF('5_写真帳'!$B$1:$M$235,B26)=0,"",1)</f>
        <v/>
      </c>
      <c r="F26" s="151" t="str">
        <f>IF(COUNTIF('6_位置図'!$B$8:$AA$280,B26)=0,"",1)</f>
        <v/>
      </c>
      <c r="H26" s="150"/>
      <c r="I26" s="151"/>
      <c r="J26" s="151"/>
      <c r="K26" s="151"/>
      <c r="L26" s="151"/>
      <c r="M26" s="254"/>
      <c r="N26" s="254"/>
      <c r="O26" s="254"/>
      <c r="P26" s="254"/>
      <c r="Q26" s="254"/>
      <c r="R26" s="254"/>
      <c r="S26" s="254"/>
      <c r="T26" s="254"/>
      <c r="U26" s="254"/>
      <c r="V26" s="254"/>
      <c r="W26" s="254"/>
      <c r="X26" s="254"/>
      <c r="Y26" s="254"/>
      <c r="Z26" s="254"/>
      <c r="AA26" s="252"/>
    </row>
    <row r="27" spans="2:27" ht="22.9" customHeight="1">
      <c r="B27" s="150" t="s">
        <v>403</v>
      </c>
      <c r="C27" s="151" t="str">
        <f>IF('1_建築'!E28=1,1,IF('1_建築'!E28=2,1," "))</f>
        <v xml:space="preserve"> </v>
      </c>
      <c r="D27" s="151" t="str">
        <f>IF(COUNTIF('0_総括表'!$B$8:$M$63,B27)=0,"",1)</f>
        <v/>
      </c>
      <c r="E27" s="151" t="str">
        <f>IF(COUNTIF('5_写真帳'!$B$1:$M$235,B27)=0,"",1)</f>
        <v/>
      </c>
      <c r="F27" s="151" t="str">
        <f>IF(COUNTIF('6_位置図'!$B$8:$AA$280,B27)=0,"",1)</f>
        <v/>
      </c>
      <c r="H27" s="150"/>
      <c r="I27" s="151"/>
      <c r="J27" s="151"/>
      <c r="K27" s="151"/>
      <c r="L27" s="151"/>
      <c r="M27" s="254"/>
      <c r="N27" s="254"/>
      <c r="O27" s="254"/>
      <c r="P27" s="254"/>
      <c r="Q27" s="254"/>
      <c r="R27" s="254"/>
      <c r="S27" s="254"/>
      <c r="T27" s="254"/>
      <c r="U27" s="254"/>
      <c r="V27" s="254"/>
      <c r="W27" s="254"/>
      <c r="X27" s="254"/>
      <c r="Y27" s="254"/>
      <c r="Z27" s="254"/>
      <c r="AA27" s="252"/>
    </row>
    <row r="28" spans="2:27" ht="22.9" customHeight="1">
      <c r="B28" s="150" t="s">
        <v>404</v>
      </c>
      <c r="C28" s="151" t="str">
        <f>IF('1_建築'!E29=1,1,IF('1_建築'!E29=2,1," "))</f>
        <v xml:space="preserve"> </v>
      </c>
      <c r="D28" s="151" t="str">
        <f>IF(COUNTIF('0_総括表'!$B$8:$M$63,B28)=0,"",1)</f>
        <v/>
      </c>
      <c r="E28" s="151" t="str">
        <f>IF(COUNTIF('5_写真帳'!$B$1:$M$235,B28)=0,"",1)</f>
        <v/>
      </c>
      <c r="F28" s="151" t="str">
        <f>IF(COUNTIF('6_位置図'!$B$8:$AA$280,B28)=0,"",1)</f>
        <v/>
      </c>
      <c r="H28" s="150"/>
      <c r="I28" s="151"/>
      <c r="J28" s="151"/>
      <c r="K28" s="151"/>
      <c r="L28" s="151"/>
      <c r="M28" s="254"/>
      <c r="N28" s="254"/>
      <c r="O28" s="254"/>
      <c r="P28" s="254"/>
      <c r="Q28" s="254"/>
      <c r="R28" s="254"/>
      <c r="S28" s="254"/>
      <c r="T28" s="254"/>
      <c r="U28" s="254"/>
      <c r="V28" s="254"/>
      <c r="W28" s="254"/>
      <c r="X28" s="254"/>
      <c r="Y28" s="254"/>
      <c r="Z28" s="254"/>
      <c r="AA28" s="252"/>
    </row>
    <row r="29" spans="2:27" ht="22.9" customHeight="1">
      <c r="B29" s="150" t="s">
        <v>405</v>
      </c>
      <c r="C29" s="151" t="str">
        <f>IF('1_建築'!E30=1,1,IF('1_建築'!E30=2,1," "))</f>
        <v xml:space="preserve"> </v>
      </c>
      <c r="D29" s="151" t="str">
        <f>IF(COUNTIF('0_総括表'!$B$8:$M$63,B29)=0,"",1)</f>
        <v/>
      </c>
      <c r="E29" s="151" t="str">
        <f>IF(COUNTIF('5_写真帳'!$B$1:$M$235,B29)=0,"",1)</f>
        <v/>
      </c>
      <c r="F29" s="151" t="str">
        <f>IF(COUNTIF('6_位置図'!$B$8:$AA$280,B29)=0,"",1)</f>
        <v/>
      </c>
      <c r="H29" s="150"/>
      <c r="I29" s="151"/>
      <c r="J29" s="151"/>
      <c r="K29" s="151"/>
      <c r="L29" s="151"/>
      <c r="M29" s="254"/>
      <c r="N29" s="254"/>
      <c r="O29" s="254"/>
      <c r="P29" s="254"/>
      <c r="Q29" s="254"/>
      <c r="R29" s="254"/>
      <c r="S29" s="254"/>
      <c r="T29" s="254"/>
      <c r="U29" s="254"/>
      <c r="V29" s="254"/>
      <c r="W29" s="254"/>
      <c r="X29" s="254"/>
      <c r="Y29" s="254"/>
      <c r="Z29" s="254"/>
      <c r="AA29" s="252"/>
    </row>
    <row r="30" spans="2:27" ht="22.9" customHeight="1">
      <c r="B30" s="150" t="s">
        <v>406</v>
      </c>
      <c r="C30" s="151" t="str">
        <f>IF('1_建築'!E31=1,1,IF('1_建築'!E31=2,1," "))</f>
        <v xml:space="preserve"> </v>
      </c>
      <c r="D30" s="151" t="str">
        <f>IF(COUNTIF('0_総括表'!$B$8:$M$63,B30)=0,"",1)</f>
        <v/>
      </c>
      <c r="E30" s="151" t="str">
        <f>IF(COUNTIF('5_写真帳'!$B$1:$M$235,B30)=0,"",1)</f>
        <v/>
      </c>
      <c r="F30" s="151" t="str">
        <f>IF(COUNTIF('6_位置図'!$B$8:$AA$280,B30)=0,"",1)</f>
        <v/>
      </c>
      <c r="H30" s="150"/>
      <c r="I30" s="151"/>
      <c r="J30" s="151"/>
      <c r="K30" s="151"/>
      <c r="L30" s="151"/>
      <c r="M30" s="254"/>
      <c r="N30" s="254"/>
      <c r="O30" s="254"/>
      <c r="P30" s="254"/>
      <c r="Q30" s="254"/>
      <c r="R30" s="254"/>
      <c r="S30" s="254"/>
      <c r="T30" s="254"/>
      <c r="U30" s="254"/>
      <c r="V30" s="254"/>
      <c r="W30" s="254"/>
      <c r="X30" s="254"/>
      <c r="Y30" s="254"/>
      <c r="Z30" s="254"/>
      <c r="AA30" s="252"/>
    </row>
    <row r="31" spans="2:27" ht="22.9" customHeight="1">
      <c r="B31" s="150" t="s">
        <v>407</v>
      </c>
      <c r="C31" s="151" t="str">
        <f>IF('1_建築'!E32=1,1,IF('1_建築'!E32=2,1," "))</f>
        <v xml:space="preserve"> </v>
      </c>
      <c r="D31" s="151" t="str">
        <f>IF(COUNTIF('0_総括表'!$B$8:$M$63,B31)=0,"",1)</f>
        <v/>
      </c>
      <c r="E31" s="151" t="str">
        <f>IF(COUNTIF('5_写真帳'!$B$1:$M$235,B31)=0,"",1)</f>
        <v/>
      </c>
      <c r="F31" s="151" t="str">
        <f>IF(COUNTIF('6_位置図'!$B$8:$AA$280,B31)=0,"",1)</f>
        <v/>
      </c>
      <c r="H31" s="150"/>
      <c r="I31" s="151"/>
      <c r="J31" s="151"/>
      <c r="K31" s="151"/>
      <c r="L31" s="151"/>
      <c r="M31" s="254"/>
      <c r="N31" s="254"/>
      <c r="O31" s="254"/>
      <c r="P31" s="254"/>
      <c r="Q31" s="254"/>
      <c r="R31" s="254"/>
      <c r="S31" s="254"/>
      <c r="T31" s="254"/>
      <c r="U31" s="254"/>
      <c r="V31" s="254"/>
      <c r="W31" s="254"/>
      <c r="X31" s="254"/>
      <c r="Y31" s="254"/>
      <c r="Z31" s="254"/>
      <c r="AA31" s="252"/>
    </row>
    <row r="32" spans="2:27" ht="22.9" customHeight="1">
      <c r="B32" s="150" t="s">
        <v>408</v>
      </c>
      <c r="C32" s="151" t="str">
        <f>IF('1_建築'!E33=1,1,IF('1_建築'!E33=2,1," "))</f>
        <v xml:space="preserve"> </v>
      </c>
      <c r="D32" s="151" t="str">
        <f>IF(COUNTIF('0_総括表'!$B$8:$M$63,B32)=0,"",1)</f>
        <v/>
      </c>
      <c r="E32" s="151" t="str">
        <f>IF(COUNTIF('5_写真帳'!$B$1:$M$235,B32)=0,"",1)</f>
        <v/>
      </c>
      <c r="F32" s="151" t="str">
        <f>IF(COUNTIF('6_位置図'!$B$8:$AA$280,B32)=0,"",1)</f>
        <v/>
      </c>
      <c r="H32" s="150"/>
      <c r="I32" s="151"/>
      <c r="J32" s="151"/>
      <c r="K32" s="151"/>
      <c r="L32" s="151"/>
      <c r="M32" s="254"/>
      <c r="N32" s="254"/>
      <c r="O32" s="254"/>
      <c r="P32" s="254"/>
      <c r="Q32" s="254"/>
      <c r="R32" s="254"/>
      <c r="S32" s="254"/>
      <c r="T32" s="254"/>
      <c r="U32" s="254"/>
      <c r="V32" s="254"/>
      <c r="W32" s="254"/>
      <c r="X32" s="254"/>
      <c r="Y32" s="254"/>
      <c r="Z32" s="254"/>
      <c r="AA32" s="252"/>
    </row>
    <row r="33" spans="2:27" ht="22.9" customHeight="1">
      <c r="B33" s="150" t="s">
        <v>179</v>
      </c>
      <c r="C33" s="151" t="str">
        <f>IF('1_建築'!E34=1,1,IF('1_建築'!E34=2,1," "))</f>
        <v xml:space="preserve"> </v>
      </c>
      <c r="D33" s="151" t="str">
        <f>IF(COUNTIF('0_総括表'!$B$8:$M$63,B33)=0,"",1)</f>
        <v/>
      </c>
      <c r="E33" s="151" t="str">
        <f>IF(COUNTIF('5_写真帳'!$B$1:$M$235,B33)=0,"",1)</f>
        <v/>
      </c>
      <c r="F33" s="151" t="str">
        <f>IF(COUNTIF('6_位置図'!$B$8:$AA$280,B33)=0,"",1)</f>
        <v/>
      </c>
      <c r="H33" s="150"/>
      <c r="I33" s="151"/>
      <c r="J33" s="151"/>
      <c r="K33" s="151"/>
      <c r="L33" s="151"/>
      <c r="M33" s="254"/>
      <c r="N33" s="254"/>
      <c r="O33" s="254"/>
      <c r="P33" s="254"/>
      <c r="Q33" s="254"/>
      <c r="R33" s="254"/>
      <c r="S33" s="254"/>
      <c r="T33" s="254"/>
      <c r="U33" s="254"/>
      <c r="V33" s="254"/>
      <c r="W33" s="254"/>
      <c r="X33" s="254"/>
      <c r="Y33" s="254"/>
      <c r="Z33" s="254"/>
      <c r="AA33" s="252"/>
    </row>
    <row r="34" spans="2:27" ht="22.9" customHeight="1">
      <c r="B34" s="150" t="s">
        <v>181</v>
      </c>
      <c r="C34" s="151" t="str">
        <f>IF('1_建築'!E35=1,1,IF('1_建築'!E35=2,1," "))</f>
        <v xml:space="preserve"> </v>
      </c>
      <c r="D34" s="151" t="str">
        <f>IF(COUNTIF('0_総括表'!$B$8:$M$63,B34)=0,"",1)</f>
        <v/>
      </c>
      <c r="E34" s="151" t="str">
        <f>IF(COUNTIF('5_写真帳'!$B$1:$M$235,B34)=0,"",1)</f>
        <v/>
      </c>
      <c r="F34" s="151" t="str">
        <f>IF(COUNTIF('6_位置図'!$B$8:$AA$280,B34)=0,"",1)</f>
        <v/>
      </c>
      <c r="H34" s="150"/>
      <c r="I34" s="151"/>
      <c r="J34" s="151"/>
      <c r="K34" s="151"/>
      <c r="L34" s="151"/>
      <c r="M34" s="254"/>
      <c r="N34" s="254"/>
      <c r="O34" s="254"/>
      <c r="P34" s="254"/>
      <c r="Q34" s="254"/>
      <c r="R34" s="254"/>
      <c r="S34" s="254"/>
      <c r="T34" s="254"/>
      <c r="U34" s="254"/>
      <c r="V34" s="254"/>
      <c r="W34" s="254"/>
      <c r="X34" s="254"/>
      <c r="Y34" s="254"/>
      <c r="Z34" s="254"/>
      <c r="AA34" s="252"/>
    </row>
    <row r="35" spans="2:27" ht="22.9" customHeight="1">
      <c r="B35" s="149" t="s">
        <v>409</v>
      </c>
      <c r="I35" s="775" t="s">
        <v>552</v>
      </c>
      <c r="J35" s="776"/>
      <c r="K35" s="776"/>
      <c r="L35" s="776"/>
      <c r="M35" s="254"/>
      <c r="N35" s="254"/>
      <c r="O35" s="254"/>
      <c r="P35" s="254"/>
      <c r="Q35" s="254"/>
      <c r="R35" s="254"/>
      <c r="S35" s="254"/>
      <c r="T35" s="254"/>
      <c r="U35" s="254"/>
      <c r="V35" s="254"/>
      <c r="W35" s="254"/>
      <c r="X35" s="254"/>
      <c r="Y35" s="254"/>
      <c r="Z35" s="254"/>
      <c r="AA35" s="252"/>
    </row>
    <row r="36" spans="2:27" ht="9" customHeight="1">
      <c r="B36" s="767"/>
      <c r="C36" s="768"/>
      <c r="D36" s="768"/>
      <c r="E36" s="768"/>
      <c r="F36" s="768"/>
      <c r="G36" s="768"/>
      <c r="H36" s="768"/>
      <c r="I36" s="768"/>
      <c r="J36" s="768"/>
      <c r="K36" s="768"/>
      <c r="L36" s="768"/>
      <c r="M36" s="254"/>
      <c r="N36" s="254"/>
      <c r="O36" s="254"/>
      <c r="P36" s="254"/>
      <c r="Q36" s="254"/>
      <c r="R36" s="254"/>
      <c r="S36" s="254"/>
      <c r="T36" s="254"/>
      <c r="U36" s="254"/>
      <c r="V36" s="254"/>
      <c r="W36" s="254"/>
      <c r="X36" s="254"/>
      <c r="Y36" s="254"/>
      <c r="Z36" s="254"/>
      <c r="AA36" s="252"/>
    </row>
    <row r="37" spans="2:27" ht="22.9" customHeight="1">
      <c r="B37" s="767" t="s">
        <v>410</v>
      </c>
      <c r="C37" s="767"/>
      <c r="D37" s="767"/>
      <c r="E37" s="767"/>
      <c r="F37" s="767"/>
      <c r="G37" s="767"/>
      <c r="H37" s="767"/>
      <c r="I37" s="767"/>
      <c r="J37" s="767"/>
      <c r="K37" s="767"/>
      <c r="L37" s="767"/>
      <c r="M37" s="254"/>
      <c r="N37" s="254"/>
      <c r="O37" s="254"/>
      <c r="P37" s="254"/>
      <c r="Q37" s="254"/>
      <c r="R37" s="254"/>
      <c r="S37" s="254"/>
      <c r="T37" s="254"/>
      <c r="U37" s="254"/>
      <c r="V37" s="254"/>
      <c r="W37" s="254"/>
      <c r="X37" s="254"/>
      <c r="Y37" s="254"/>
      <c r="Z37" s="254"/>
      <c r="AA37" s="252"/>
    </row>
    <row r="38" spans="2:27" ht="22.9" customHeight="1">
      <c r="B38" s="772" t="s">
        <v>411</v>
      </c>
      <c r="C38" s="769" t="s">
        <v>366</v>
      </c>
      <c r="D38" s="769" t="s">
        <v>367</v>
      </c>
      <c r="E38" s="769" t="s">
        <v>368</v>
      </c>
      <c r="F38" s="769" t="s">
        <v>369</v>
      </c>
      <c r="H38" s="772" t="s">
        <v>412</v>
      </c>
      <c r="I38" s="769" t="s">
        <v>366</v>
      </c>
      <c r="J38" s="769" t="s">
        <v>367</v>
      </c>
      <c r="K38" s="769" t="s">
        <v>368</v>
      </c>
      <c r="L38" s="769" t="s">
        <v>369</v>
      </c>
      <c r="M38" s="254"/>
      <c r="N38" s="254"/>
      <c r="O38" s="254"/>
      <c r="P38" s="254"/>
      <c r="Q38" s="254"/>
      <c r="R38" s="254"/>
      <c r="S38" s="254"/>
      <c r="T38" s="254"/>
      <c r="U38" s="254"/>
      <c r="V38" s="254"/>
      <c r="W38" s="254"/>
      <c r="X38" s="254"/>
      <c r="Y38" s="254"/>
      <c r="Z38" s="254"/>
      <c r="AA38" s="252"/>
    </row>
    <row r="39" spans="2:27" ht="22.9" customHeight="1">
      <c r="B39" s="773"/>
      <c r="C39" s="770"/>
      <c r="D39" s="770"/>
      <c r="E39" s="771"/>
      <c r="F39" s="771"/>
      <c r="H39" s="773"/>
      <c r="I39" s="770"/>
      <c r="J39" s="770"/>
      <c r="K39" s="771"/>
      <c r="L39" s="771"/>
      <c r="M39" s="254"/>
      <c r="N39" s="254"/>
      <c r="O39" s="254"/>
      <c r="P39" s="254"/>
      <c r="Q39" s="254"/>
      <c r="R39" s="254"/>
      <c r="S39" s="254"/>
      <c r="T39" s="254"/>
      <c r="U39" s="254"/>
      <c r="V39" s="254"/>
      <c r="W39" s="254"/>
      <c r="X39" s="254"/>
      <c r="Y39" s="254"/>
      <c r="Z39" s="254"/>
      <c r="AA39" s="252"/>
    </row>
    <row r="40" spans="2:27" ht="22.9" customHeight="1">
      <c r="B40" s="150" t="s">
        <v>413</v>
      </c>
      <c r="C40" s="151" t="str">
        <f>IF('2_電気設備'!E6=1,1,IF('2_電気設備'!E6=2,1," "))</f>
        <v xml:space="preserve"> </v>
      </c>
      <c r="D40" s="151" t="str">
        <f>IF(COUNTIF('0_総括表'!$B$8:$M$63,B40)=0,"",1)</f>
        <v/>
      </c>
      <c r="E40" s="151" t="str">
        <f>IF(COUNTIF('5_写真帳'!$B$1:$M$235,B40)=0,"",1)</f>
        <v/>
      </c>
      <c r="F40" s="151" t="str">
        <f>IF(COUNTIF('6_位置図'!$B$1:$AA$280,B40)=0,"",1)</f>
        <v/>
      </c>
      <c r="H40" s="150" t="s">
        <v>414</v>
      </c>
      <c r="I40" s="151" t="str">
        <f>IF('3_機械設備'!E6=1,1,IF('3_機械設備'!E6=2,1," "))</f>
        <v xml:space="preserve"> </v>
      </c>
      <c r="J40" s="151" t="str">
        <f>IF(COUNTIF('0_総括表'!$B$8:$M$63,H40)=0,"",1)</f>
        <v/>
      </c>
      <c r="K40" s="151" t="str">
        <f>IF(COUNTIF('5_写真帳'!$B$1:$M$235,H40)=0,"",1)</f>
        <v/>
      </c>
      <c r="L40" s="151" t="str">
        <f>IF(COUNTIF('6_位置図'!$B$1:$AA$280,H40)=0,"",1)</f>
        <v/>
      </c>
      <c r="M40" s="254"/>
      <c r="N40" s="254"/>
      <c r="O40" s="254"/>
      <c r="P40" s="254"/>
      <c r="Q40" s="254"/>
      <c r="R40" s="254"/>
      <c r="S40" s="254"/>
      <c r="T40" s="254"/>
      <c r="U40" s="254"/>
      <c r="V40" s="254"/>
      <c r="W40" s="254"/>
      <c r="X40" s="254"/>
      <c r="Y40" s="254"/>
      <c r="Z40" s="254"/>
      <c r="AA40" s="252"/>
    </row>
    <row r="41" spans="2:27" ht="22.9" customHeight="1">
      <c r="B41" s="150" t="s">
        <v>415</v>
      </c>
      <c r="C41" s="151" t="str">
        <f>IF('2_電気設備'!E7=1,1,IF('2_電気設備'!E7=2,1," "))</f>
        <v xml:space="preserve"> </v>
      </c>
      <c r="D41" s="151" t="str">
        <f>IF(COUNTIF('0_総括表'!$B$8:$M$63,B41)=0,"",1)</f>
        <v/>
      </c>
      <c r="E41" s="151" t="str">
        <f>IF(COUNTIF('5_写真帳'!$B$1:$M$235,B41)=0,"",1)</f>
        <v/>
      </c>
      <c r="F41" s="151" t="str">
        <f>IF(COUNTIF('6_位置図'!$B$1:$AA$280,B41)=0,"",1)</f>
        <v/>
      </c>
      <c r="H41" s="150" t="s">
        <v>357</v>
      </c>
      <c r="I41" s="151" t="str">
        <f>IF('3_機械設備'!E7=1,1,IF('3_機械設備'!E7=2,1," "))</f>
        <v xml:space="preserve"> </v>
      </c>
      <c r="J41" s="151" t="str">
        <f>IF(COUNTIF('0_総括表'!$B$8:$M$63,H41)=0,"",1)</f>
        <v/>
      </c>
      <c r="K41" s="151" t="str">
        <f>IF(COUNTIF('5_写真帳'!$B$1:$M$235,H41)=0,"",1)</f>
        <v/>
      </c>
      <c r="L41" s="151" t="str">
        <f>IF(COUNTIF('6_位置図'!$B$1:$AA$280,H41)=0,"",1)</f>
        <v/>
      </c>
      <c r="M41" s="254"/>
      <c r="N41" s="254"/>
      <c r="O41" s="254"/>
      <c r="P41" s="254"/>
      <c r="Q41" s="254"/>
      <c r="R41" s="254"/>
      <c r="S41" s="254"/>
      <c r="T41" s="254"/>
      <c r="U41" s="254"/>
      <c r="V41" s="254"/>
      <c r="W41" s="254"/>
      <c r="X41" s="254"/>
      <c r="Y41" s="254"/>
      <c r="Z41" s="254"/>
      <c r="AA41" s="252"/>
    </row>
    <row r="42" spans="2:27" ht="22.9" customHeight="1">
      <c r="B42" s="150" t="s">
        <v>215</v>
      </c>
      <c r="C42" s="151" t="str">
        <f>IF('2_電気設備'!E8=1,1,IF('2_電気設備'!E8=2,1," "))</f>
        <v xml:space="preserve"> </v>
      </c>
      <c r="D42" s="151" t="str">
        <f>IF(COUNTIF('0_総括表'!$B$8:$M$63,B42)=0,"",1)</f>
        <v/>
      </c>
      <c r="E42" s="151" t="str">
        <f>IF(COUNTIF('5_写真帳'!$B$1:$M$235,B42)=0,"",1)</f>
        <v/>
      </c>
      <c r="F42" s="151" t="str">
        <f>IF(COUNTIF('6_位置図'!$B$1:$AA$280,B42)=0,"",1)</f>
        <v/>
      </c>
      <c r="H42" s="150" t="s">
        <v>280</v>
      </c>
      <c r="I42" s="151" t="str">
        <f>IF('3_機械設備'!E8=1,1,IF('3_機械設備'!E8=2,1," "))</f>
        <v xml:space="preserve"> </v>
      </c>
      <c r="J42" s="151" t="str">
        <f>IF(COUNTIF('0_総括表'!$B$8:$M$63,H42)=0,"",1)</f>
        <v/>
      </c>
      <c r="K42" s="151" t="str">
        <f>IF(COUNTIF('5_写真帳'!$B$1:$M$235,H42)=0,"",1)</f>
        <v/>
      </c>
      <c r="L42" s="151" t="str">
        <f>IF(COUNTIF('6_位置図'!$B$1:$AA$280,H42)=0,"",1)</f>
        <v/>
      </c>
      <c r="M42" s="254"/>
      <c r="N42" s="254"/>
      <c r="O42" s="254"/>
      <c r="P42" s="254"/>
      <c r="Q42" s="254"/>
      <c r="R42" s="254"/>
      <c r="S42" s="254"/>
      <c r="T42" s="254"/>
      <c r="U42" s="254"/>
      <c r="V42" s="254"/>
      <c r="W42" s="254"/>
      <c r="X42" s="254"/>
      <c r="Y42" s="254"/>
      <c r="Z42" s="254"/>
      <c r="AA42" s="252"/>
    </row>
    <row r="43" spans="2:27" ht="22.9" customHeight="1">
      <c r="B43" s="150" t="s">
        <v>217</v>
      </c>
      <c r="C43" s="151" t="str">
        <f>IF('2_電気設備'!E9=1,1,IF('2_電気設備'!E9=2,1," "))</f>
        <v xml:space="preserve"> </v>
      </c>
      <c r="D43" s="151" t="str">
        <f>IF(COUNTIF('0_総括表'!$B$8:$M$63,B43)=0,"",1)</f>
        <v/>
      </c>
      <c r="E43" s="151" t="str">
        <f>IF(COUNTIF('5_写真帳'!$B$1:$M$235,B43)=0,"",1)</f>
        <v/>
      </c>
      <c r="F43" s="151" t="str">
        <f>IF(COUNTIF('6_位置図'!$B$1:$AA$280,B43)=0,"",1)</f>
        <v/>
      </c>
      <c r="H43" s="150" t="s">
        <v>282</v>
      </c>
      <c r="I43" s="151" t="str">
        <f>IF('3_機械設備'!E9=1,1,IF('3_機械設備'!E9=2,1," "))</f>
        <v xml:space="preserve"> </v>
      </c>
      <c r="J43" s="151" t="str">
        <f>IF(COUNTIF('0_総括表'!$B$8:$M$63,H43)=0,"",1)</f>
        <v/>
      </c>
      <c r="K43" s="151" t="str">
        <f>IF(COUNTIF('5_写真帳'!$B$1:$M$235,H43)=0,"",1)</f>
        <v/>
      </c>
      <c r="L43" s="151" t="str">
        <f>IF(COUNTIF('6_位置図'!$B$1:$AA$280,H43)=0,"",1)</f>
        <v/>
      </c>
      <c r="M43" s="254"/>
      <c r="N43" s="254"/>
      <c r="O43" s="254"/>
      <c r="P43" s="254"/>
      <c r="Q43" s="254"/>
      <c r="R43" s="254"/>
      <c r="S43" s="254"/>
      <c r="T43" s="254"/>
      <c r="U43" s="254"/>
      <c r="V43" s="254"/>
      <c r="W43" s="254"/>
      <c r="X43" s="254"/>
      <c r="Y43" s="254"/>
      <c r="Z43" s="254"/>
      <c r="AA43" s="252"/>
    </row>
    <row r="44" spans="2:27" ht="29.45" customHeight="1">
      <c r="B44" s="150" t="s">
        <v>219</v>
      </c>
      <c r="C44" s="151" t="str">
        <f>IF('2_電気設備'!E10=1,1,IF('2_電気設備'!E10=2,1," "))</f>
        <v xml:space="preserve"> </v>
      </c>
      <c r="D44" s="151" t="str">
        <f>IF(COUNTIF('0_総括表'!$B$8:$M$63,B44)=0,"",1)</f>
        <v/>
      </c>
      <c r="E44" s="151" t="str">
        <f>IF(COUNTIF('5_写真帳'!$B$1:$M$235,B44)=0,"",1)</f>
        <v/>
      </c>
      <c r="F44" s="151" t="str">
        <f>IF(COUNTIF('6_位置図'!$B$1:$AA$280,B44)=0,"",1)</f>
        <v/>
      </c>
      <c r="H44" s="150" t="s">
        <v>284</v>
      </c>
      <c r="I44" s="151" t="str">
        <f>IF('3_機械設備'!E10=1,1,IF('3_機械設備'!E10=2,1," "))</f>
        <v xml:space="preserve"> </v>
      </c>
      <c r="J44" s="151" t="str">
        <f>IF(COUNTIF('0_総括表'!$B$8:$M$63,H44)=0,"",1)</f>
        <v/>
      </c>
      <c r="K44" s="151" t="str">
        <f>IF(COUNTIF('5_写真帳'!$B$1:$M$235,H44)=0,"",1)</f>
        <v/>
      </c>
      <c r="L44" s="151" t="str">
        <f>IF(COUNTIF('6_位置図'!$B$1:$AA$280,H44)=0,"",1)</f>
        <v/>
      </c>
      <c r="M44" s="254"/>
      <c r="N44" s="254"/>
      <c r="O44" s="254"/>
      <c r="P44" s="254"/>
      <c r="Q44" s="254"/>
      <c r="R44" s="254"/>
      <c r="S44" s="254"/>
      <c r="T44" s="254"/>
      <c r="U44" s="254"/>
      <c r="V44" s="254"/>
      <c r="W44" s="254"/>
      <c r="X44" s="254"/>
      <c r="Y44" s="254"/>
      <c r="Z44" s="254"/>
      <c r="AA44" s="252"/>
    </row>
    <row r="45" spans="2:27" ht="22.9" customHeight="1">
      <c r="B45" s="150" t="s">
        <v>221</v>
      </c>
      <c r="C45" s="151" t="str">
        <f>IF('2_電気設備'!E11=1,1,IF('2_電気設備'!E11=2,1," "))</f>
        <v xml:space="preserve"> </v>
      </c>
      <c r="D45" s="151" t="str">
        <f>IF(COUNTIF('0_総括表'!$B$8:$M$63,B45)=0,"",1)</f>
        <v/>
      </c>
      <c r="E45" s="151" t="str">
        <f>IF(COUNTIF('5_写真帳'!$B$1:$M$235,B45)=0,"",1)</f>
        <v/>
      </c>
      <c r="F45" s="151" t="str">
        <f>IF(COUNTIF('6_位置図'!$B$1:$AA$280,B45)=0,"",1)</f>
        <v/>
      </c>
      <c r="H45" s="150" t="s">
        <v>416</v>
      </c>
      <c r="I45" s="151" t="str">
        <f>IF('3_機械設備'!E11=1,1,IF('3_機械設備'!E11=2,1," "))</f>
        <v xml:space="preserve"> </v>
      </c>
      <c r="J45" s="151" t="str">
        <f>IF(COUNTIF('0_総括表'!$B$8:$M$63,H45)=0,"",1)</f>
        <v/>
      </c>
      <c r="K45" s="151" t="str">
        <f>IF(COUNTIF('5_写真帳'!$B$1:$M$235,H45)=0,"",1)</f>
        <v/>
      </c>
      <c r="L45" s="151" t="str">
        <f>IF(COUNTIF('6_位置図'!$B$1:$AA$280,H45)=0,"",1)</f>
        <v/>
      </c>
      <c r="M45" s="254"/>
      <c r="N45" s="254"/>
      <c r="O45" s="254"/>
      <c r="P45" s="254"/>
      <c r="Q45" s="254"/>
      <c r="R45" s="254"/>
      <c r="S45" s="254"/>
      <c r="T45" s="254"/>
      <c r="U45" s="254"/>
      <c r="V45" s="254"/>
      <c r="W45" s="254"/>
      <c r="X45" s="254"/>
      <c r="Y45" s="254"/>
      <c r="Z45" s="254"/>
      <c r="AA45" s="252"/>
    </row>
    <row r="46" spans="2:27" ht="22.9" customHeight="1">
      <c r="B46" s="150" t="s">
        <v>222</v>
      </c>
      <c r="C46" s="151" t="str">
        <f>IF('2_電気設備'!E12=1,1,IF('2_電気設備'!E12=2,1," "))</f>
        <v xml:space="preserve"> </v>
      </c>
      <c r="D46" s="151" t="str">
        <f>IF(COUNTIF('0_総括表'!$B$8:$M$63,B46)=0,"",1)</f>
        <v/>
      </c>
      <c r="E46" s="151" t="str">
        <f>IF(COUNTIF('5_写真帳'!$B$1:$M$235,B46)=0,"",1)</f>
        <v/>
      </c>
      <c r="F46" s="151" t="str">
        <f>IF(COUNTIF('6_位置図'!$B$1:$AA$280,B46)=0,"",1)</f>
        <v/>
      </c>
      <c r="H46" s="150" t="s">
        <v>288</v>
      </c>
      <c r="I46" s="151" t="str">
        <f>IF('3_機械設備'!E12=1,1,IF('3_機械設備'!E12=2,1," "))</f>
        <v xml:space="preserve"> </v>
      </c>
      <c r="J46" s="151" t="str">
        <f>IF(COUNTIF('0_総括表'!$B$8:$M$63,H46)=0,"",1)</f>
        <v/>
      </c>
      <c r="K46" s="151" t="str">
        <f>IF(COUNTIF('5_写真帳'!$B$1:$M$235,H46)=0,"",1)</f>
        <v/>
      </c>
      <c r="L46" s="151" t="str">
        <f>IF(COUNTIF('6_位置図'!$B$1:$AA$280,H46)=0,"",1)</f>
        <v/>
      </c>
      <c r="M46" s="254"/>
      <c r="N46" s="254"/>
      <c r="O46" s="254"/>
      <c r="P46" s="254"/>
      <c r="Q46" s="254"/>
      <c r="R46" s="254"/>
      <c r="S46" s="254"/>
      <c r="T46" s="254"/>
      <c r="U46" s="254"/>
      <c r="V46" s="254"/>
      <c r="W46" s="254"/>
      <c r="X46" s="254"/>
      <c r="Y46" s="254"/>
      <c r="Z46" s="254"/>
      <c r="AA46" s="252"/>
    </row>
    <row r="47" spans="2:27" ht="22.9" customHeight="1">
      <c r="B47" s="150" t="s">
        <v>224</v>
      </c>
      <c r="C47" s="151" t="str">
        <f>IF('2_電気設備'!E13=1,1,IF('2_電気設備'!E13=2,1," "))</f>
        <v xml:space="preserve"> </v>
      </c>
      <c r="D47" s="151" t="str">
        <f>IF(COUNTIF('0_総括表'!$B$8:$M$63,B47)=0,"",1)</f>
        <v/>
      </c>
      <c r="E47" s="151" t="str">
        <f>IF(COUNTIF('5_写真帳'!$B$1:$M$235,B47)=0,"",1)</f>
        <v/>
      </c>
      <c r="F47" s="151" t="str">
        <f>IF(COUNTIF('6_位置図'!$B$1:$AA$280,B47)=0,"",1)</f>
        <v/>
      </c>
      <c r="H47" s="150" t="s">
        <v>291</v>
      </c>
      <c r="I47" s="151" t="str">
        <f>IF('3_機械設備'!E13=1,1,IF('3_機械設備'!E13=2,1," "))</f>
        <v xml:space="preserve"> </v>
      </c>
      <c r="J47" s="151" t="str">
        <f>IF(COUNTIF('0_総括表'!$B$8:$M$63,H47)=0,"",1)</f>
        <v/>
      </c>
      <c r="K47" s="151" t="str">
        <f>IF(COUNTIF('5_写真帳'!$B$1:$M$235,H47)=0,"",1)</f>
        <v/>
      </c>
      <c r="L47" s="151" t="str">
        <f>IF(COUNTIF('6_位置図'!$B$1:$AA$280,H47)=0,"",1)</f>
        <v/>
      </c>
      <c r="M47" s="254"/>
      <c r="N47" s="254"/>
      <c r="O47" s="254"/>
      <c r="P47" s="254"/>
      <c r="Q47" s="254"/>
      <c r="R47" s="254"/>
      <c r="S47" s="254"/>
      <c r="T47" s="254"/>
      <c r="U47" s="254"/>
      <c r="V47" s="254"/>
      <c r="W47" s="254"/>
      <c r="X47" s="254"/>
      <c r="Y47" s="254"/>
      <c r="Z47" s="254"/>
      <c r="AA47" s="252"/>
    </row>
    <row r="48" spans="2:27" ht="22.9" customHeight="1">
      <c r="B48" s="150" t="s">
        <v>226</v>
      </c>
      <c r="C48" s="151" t="str">
        <f>IF('2_電気設備'!E14=1,1,IF('2_電気設備'!E14=2,1," "))</f>
        <v xml:space="preserve"> </v>
      </c>
      <c r="D48" s="151" t="str">
        <f>IF(COUNTIF('0_総括表'!$B$8:$M$63,B48)=0,"",1)</f>
        <v/>
      </c>
      <c r="E48" s="151" t="str">
        <f>IF(COUNTIF('5_写真帳'!$B$1:$M$235,B48)=0,"",1)</f>
        <v/>
      </c>
      <c r="F48" s="151" t="str">
        <f>IF(COUNTIF('6_位置図'!$B$1:$AA$280,B48)=0,"",1)</f>
        <v/>
      </c>
      <c r="H48" s="150" t="s">
        <v>293</v>
      </c>
      <c r="I48" s="151" t="str">
        <f>IF('3_機械設備'!E14=1,1,IF('3_機械設備'!E14=2,1," "))</f>
        <v xml:space="preserve"> </v>
      </c>
      <c r="J48" s="151" t="str">
        <f>IF(COUNTIF('0_総括表'!$B$8:$M$63,H48)=0,"",1)</f>
        <v/>
      </c>
      <c r="K48" s="151" t="str">
        <f>IF(COUNTIF('5_写真帳'!$B$1:$M$235,H48)=0,"",1)</f>
        <v/>
      </c>
      <c r="L48" s="151" t="str">
        <f>IF(COUNTIF('6_位置図'!$B$1:$AA$280,H48)=0,"",1)</f>
        <v/>
      </c>
      <c r="M48" s="254"/>
      <c r="N48" s="254"/>
      <c r="O48" s="254"/>
      <c r="P48" s="254"/>
      <c r="Q48" s="254"/>
      <c r="R48" s="254"/>
      <c r="S48" s="254"/>
      <c r="T48" s="254"/>
      <c r="U48" s="254"/>
      <c r="V48" s="254"/>
      <c r="W48" s="254"/>
      <c r="X48" s="254"/>
      <c r="Y48" s="254"/>
      <c r="Z48" s="254"/>
      <c r="AA48" s="252"/>
    </row>
    <row r="49" spans="2:27" ht="22.9" customHeight="1">
      <c r="B49" s="150" t="s">
        <v>227</v>
      </c>
      <c r="C49" s="151" t="str">
        <f>IF('2_電気設備'!E15=1,1,IF('2_電気設備'!E15=2,1," "))</f>
        <v xml:space="preserve"> </v>
      </c>
      <c r="D49" s="151" t="str">
        <f>IF(COUNTIF('0_総括表'!$B$8:$M$63,B49)=0,"",1)</f>
        <v/>
      </c>
      <c r="E49" s="151" t="str">
        <f>IF(COUNTIF('5_写真帳'!$B$1:$M$235,B49)=0,"",1)</f>
        <v/>
      </c>
      <c r="F49" s="151" t="str">
        <f>IF(COUNTIF('6_位置図'!$B$1:$AA$280,B49)=0,"",1)</f>
        <v/>
      </c>
      <c r="H49" s="150" t="s">
        <v>294</v>
      </c>
      <c r="I49" s="151" t="str">
        <f>IF('3_機械設備'!E15=1,1,IF('3_機械設備'!E15=2,1," "))</f>
        <v xml:space="preserve"> </v>
      </c>
      <c r="J49" s="151" t="str">
        <f>IF(COUNTIF('0_総括表'!$B$8:$M$63,H49)=0,"",1)</f>
        <v/>
      </c>
      <c r="K49" s="151" t="str">
        <f>IF(COUNTIF('5_写真帳'!$B$1:$M$235,H49)=0,"",1)</f>
        <v/>
      </c>
      <c r="L49" s="151" t="str">
        <f>IF(COUNTIF('6_位置図'!$B$1:$AA$280,H49)=0,"",1)</f>
        <v/>
      </c>
      <c r="M49" s="254"/>
      <c r="N49" s="254"/>
      <c r="O49" s="254"/>
      <c r="P49" s="254"/>
      <c r="Q49" s="254"/>
      <c r="R49" s="254"/>
      <c r="S49" s="254"/>
      <c r="T49" s="254"/>
      <c r="U49" s="254"/>
      <c r="V49" s="254"/>
      <c r="W49" s="254"/>
      <c r="X49" s="254"/>
      <c r="Y49" s="254"/>
      <c r="Z49" s="254"/>
      <c r="AA49" s="252"/>
    </row>
    <row r="50" spans="2:27" ht="22.9" customHeight="1">
      <c r="B50" s="150" t="s">
        <v>229</v>
      </c>
      <c r="C50" s="151" t="str">
        <f>IF('2_電気設備'!E16=1,1,IF('2_電気設備'!E16=2,1," "))</f>
        <v xml:space="preserve"> </v>
      </c>
      <c r="D50" s="151" t="str">
        <f>IF(COUNTIF('0_総括表'!$B$8:$M$63,B50)=0,"",1)</f>
        <v/>
      </c>
      <c r="E50" s="151" t="str">
        <f>IF(COUNTIF('5_写真帳'!$B$1:$M$235,B50)=0,"",1)</f>
        <v/>
      </c>
      <c r="F50" s="151" t="str">
        <f>IF(COUNTIF('6_位置図'!$B$1:$AA$280,B50)=0,"",1)</f>
        <v/>
      </c>
      <c r="H50" s="150" t="s">
        <v>296</v>
      </c>
      <c r="I50" s="151" t="str">
        <f>IF('3_機械設備'!E16=1,1,IF('3_機械設備'!E16=2,1," "))</f>
        <v xml:space="preserve"> </v>
      </c>
      <c r="J50" s="151" t="str">
        <f>IF(COUNTIF('0_総括表'!$B$8:$M$63,H50)=0,"",1)</f>
        <v/>
      </c>
      <c r="K50" s="151" t="str">
        <f>IF(COUNTIF('5_写真帳'!$B$1:$M$235,H50)=0,"",1)</f>
        <v/>
      </c>
      <c r="L50" s="151" t="str">
        <f>IF(COUNTIF('6_位置図'!$B$1:$AA$280,H50)=0,"",1)</f>
        <v/>
      </c>
      <c r="M50" s="254"/>
      <c r="N50" s="254"/>
      <c r="O50" s="254"/>
      <c r="P50" s="254"/>
      <c r="Q50" s="254"/>
      <c r="R50" s="254"/>
      <c r="S50" s="254"/>
      <c r="T50" s="254"/>
      <c r="U50" s="254"/>
      <c r="V50" s="254"/>
      <c r="W50" s="254"/>
      <c r="X50" s="254"/>
      <c r="Y50" s="254"/>
      <c r="Z50" s="254"/>
      <c r="AA50" s="252"/>
    </row>
    <row r="51" spans="2:27" ht="22.9" customHeight="1">
      <c r="B51" s="150" t="s">
        <v>232</v>
      </c>
      <c r="C51" s="151" t="str">
        <f>IF('2_電気設備'!E17=1,1,IF('2_電気設備'!E17=2,1," "))</f>
        <v xml:space="preserve"> </v>
      </c>
      <c r="D51" s="151" t="str">
        <f>IF(COUNTIF('0_総括表'!$B$8:$M$63,B51)=0,"",1)</f>
        <v/>
      </c>
      <c r="E51" s="151" t="str">
        <f>IF(COUNTIF('5_写真帳'!$B$1:$M$235,B51)=0,"",1)</f>
        <v/>
      </c>
      <c r="F51" s="151" t="str">
        <f>IF(COUNTIF('6_位置図'!$B$1:$AA$280,B51)=0,"",1)</f>
        <v/>
      </c>
      <c r="H51" s="150" t="s">
        <v>298</v>
      </c>
      <c r="I51" s="151" t="str">
        <f>IF('3_機械設備'!E17=1,1,IF('3_機械設備'!E17=2,1," "))</f>
        <v xml:space="preserve"> </v>
      </c>
      <c r="J51" s="151" t="str">
        <f>IF(COUNTIF('0_総括表'!$B$8:$M$63,H51)=0,"",1)</f>
        <v/>
      </c>
      <c r="K51" s="151" t="str">
        <f>IF(COUNTIF('5_写真帳'!$B$1:$M$235,H51)=0,"",1)</f>
        <v/>
      </c>
      <c r="L51" s="151" t="str">
        <f>IF(COUNTIF('6_位置図'!$B$1:$AA$280,H51)=0,"",1)</f>
        <v/>
      </c>
      <c r="M51" s="254"/>
      <c r="N51" s="254"/>
      <c r="O51" s="254"/>
      <c r="P51" s="254"/>
      <c r="Q51" s="254"/>
      <c r="R51" s="254"/>
      <c r="S51" s="254"/>
      <c r="T51" s="254"/>
      <c r="U51" s="254"/>
      <c r="V51" s="254"/>
      <c r="W51" s="254"/>
      <c r="X51" s="254"/>
      <c r="Y51" s="254"/>
      <c r="Z51" s="254"/>
      <c r="AA51" s="252"/>
    </row>
    <row r="52" spans="2:27" ht="22.9" customHeight="1">
      <c r="B52" s="150" t="s">
        <v>233</v>
      </c>
      <c r="C52" s="151" t="str">
        <f>IF('2_電気設備'!E18=1,1,IF('2_電気設備'!E18=2,1," "))</f>
        <v xml:space="preserve"> </v>
      </c>
      <c r="D52" s="151" t="str">
        <f>IF(COUNTIF('0_総括表'!$B$8:$M$63,B52)=0,"",1)</f>
        <v/>
      </c>
      <c r="E52" s="151" t="str">
        <f>IF(COUNTIF('5_写真帳'!$B$1:$M$235,B52)=0,"",1)</f>
        <v/>
      </c>
      <c r="F52" s="151" t="str">
        <f>IF(COUNTIF('6_位置図'!$B$1:$AA$280,B52)=0,"",1)</f>
        <v/>
      </c>
      <c r="H52" s="150" t="s">
        <v>300</v>
      </c>
      <c r="I52" s="151" t="str">
        <f>IF('3_機械設備'!E18=1,1,IF('3_機械設備'!E18=2,1," "))</f>
        <v xml:space="preserve"> </v>
      </c>
      <c r="J52" s="151" t="str">
        <f>IF(COUNTIF('0_総括表'!$B$8:$M$63,H52)=0,"",1)</f>
        <v/>
      </c>
      <c r="K52" s="151" t="str">
        <f>IF(COUNTIF('5_写真帳'!$B$1:$M$235,H52)=0,"",1)</f>
        <v/>
      </c>
      <c r="L52" s="151" t="str">
        <f>IF(COUNTIF('6_位置図'!$B$1:$AA$280,H52)=0,"",1)</f>
        <v/>
      </c>
      <c r="M52" s="254"/>
      <c r="N52" s="254"/>
      <c r="O52" s="254"/>
      <c r="P52" s="254"/>
      <c r="Q52" s="254"/>
      <c r="R52" s="254"/>
      <c r="S52" s="254"/>
      <c r="T52" s="254"/>
      <c r="U52" s="254"/>
      <c r="V52" s="254"/>
      <c r="W52" s="254"/>
      <c r="X52" s="254"/>
      <c r="Y52" s="254"/>
      <c r="Z52" s="254"/>
      <c r="AA52" s="252"/>
    </row>
    <row r="53" spans="2:27" ht="22.9" customHeight="1">
      <c r="B53" s="150" t="s">
        <v>354</v>
      </c>
      <c r="C53" s="151" t="str">
        <f>IF('2_電気設備'!E19=1,1,IF('2_電気設備'!E19=2,1," "))</f>
        <v xml:space="preserve"> </v>
      </c>
      <c r="D53" s="151" t="str">
        <f>IF(COUNTIF('0_総括表'!$B$8:$M$63,B53)=0,"",1)</f>
        <v/>
      </c>
      <c r="E53" s="151" t="str">
        <f>IF(COUNTIF('5_写真帳'!$B$1:$M$235,B53)=0,"",1)</f>
        <v/>
      </c>
      <c r="F53" s="151" t="str">
        <f>IF(COUNTIF('6_位置図'!$B$1:$AA$280,B53)=0,"",1)</f>
        <v/>
      </c>
      <c r="H53" s="150" t="s">
        <v>302</v>
      </c>
      <c r="I53" s="151" t="str">
        <f>IF('3_機械設備'!E19=1,1,IF('3_機械設備'!E19=2,1," "))</f>
        <v xml:space="preserve"> </v>
      </c>
      <c r="J53" s="151" t="str">
        <f>IF(COUNTIF('0_総括表'!$B$8:$M$63,H53)=0,"",1)</f>
        <v/>
      </c>
      <c r="K53" s="151" t="str">
        <f>IF(COUNTIF('5_写真帳'!$B$1:$M$235,H53)=0,"",1)</f>
        <v/>
      </c>
      <c r="L53" s="151" t="str">
        <f>IF(COUNTIF('6_位置図'!$B$1:$AA$280,H53)=0,"",1)</f>
        <v/>
      </c>
      <c r="M53" s="254"/>
      <c r="N53" s="254"/>
      <c r="O53" s="254"/>
      <c r="P53" s="254"/>
      <c r="Q53" s="254"/>
      <c r="R53" s="254"/>
      <c r="S53" s="254"/>
      <c r="T53" s="254"/>
      <c r="U53" s="254"/>
      <c r="V53" s="254"/>
      <c r="W53" s="254"/>
      <c r="X53" s="254"/>
      <c r="Y53" s="254"/>
      <c r="Z53" s="254"/>
      <c r="AA53" s="252"/>
    </row>
    <row r="54" spans="2:27" ht="22.9" customHeight="1">
      <c r="B54" s="150" t="s">
        <v>417</v>
      </c>
      <c r="C54" s="151" t="str">
        <f>IF('2_電気設備'!E20=1,1,IF('2_電気設備'!E20=2,1," "))</f>
        <v xml:space="preserve"> </v>
      </c>
      <c r="D54" s="151" t="str">
        <f>IF(COUNTIF('0_総括表'!$B$8:$M$63,B54)=0,"",1)</f>
        <v/>
      </c>
      <c r="E54" s="151" t="str">
        <f>IF(COUNTIF('5_写真帳'!$B$1:$M$235,B54)=0,"",1)</f>
        <v/>
      </c>
      <c r="F54" s="151" t="str">
        <f>IF(COUNTIF('6_位置図'!$B$1:$AA$280,B54)=0,"",1)</f>
        <v/>
      </c>
      <c r="H54" s="150" t="s">
        <v>304</v>
      </c>
      <c r="I54" s="151" t="str">
        <f>IF('3_機械設備'!E20=1,1,IF('3_機械設備'!E20=2,1," "))</f>
        <v xml:space="preserve"> </v>
      </c>
      <c r="J54" s="151" t="str">
        <f>IF(COUNTIF('0_総括表'!$B$8:$M$63,H54)=0,"",1)</f>
        <v/>
      </c>
      <c r="K54" s="151" t="str">
        <f>IF(COUNTIF('5_写真帳'!$B$1:$M$235,H54)=0,"",1)</f>
        <v/>
      </c>
      <c r="L54" s="151" t="str">
        <f>IF(COUNTIF('6_位置図'!$B$1:$AA$280,H54)=0,"",1)</f>
        <v/>
      </c>
      <c r="M54" s="254"/>
      <c r="N54" s="254"/>
      <c r="O54" s="254"/>
      <c r="P54" s="254"/>
      <c r="Q54" s="254"/>
      <c r="R54" s="254"/>
      <c r="S54" s="254"/>
      <c r="T54" s="254"/>
      <c r="U54" s="254"/>
      <c r="V54" s="254"/>
      <c r="W54" s="254"/>
      <c r="X54" s="254"/>
      <c r="Y54" s="254"/>
      <c r="Z54" s="254"/>
      <c r="AA54" s="252"/>
    </row>
    <row r="55" spans="2:27" ht="22.9" customHeight="1">
      <c r="B55" s="150" t="s">
        <v>418</v>
      </c>
      <c r="C55" s="151" t="str">
        <f>IF('2_電気設備'!E21=1,1,IF('2_電気設備'!E21=2,1," "))</f>
        <v xml:space="preserve"> </v>
      </c>
      <c r="D55" s="151" t="str">
        <f>IF(COUNTIF('0_総括表'!$B$8:$M$63,B55)=0,"",1)</f>
        <v/>
      </c>
      <c r="E55" s="151" t="str">
        <f>IF(COUNTIF('5_写真帳'!$B$1:$M$235,B55)=0,"",1)</f>
        <v/>
      </c>
      <c r="F55" s="151" t="str">
        <f>IF(COUNTIF('6_位置図'!$B$1:$AA$280,B55)=0,"",1)</f>
        <v/>
      </c>
      <c r="H55" s="150" t="s">
        <v>306</v>
      </c>
      <c r="I55" s="151" t="str">
        <f>IF('3_機械設備'!E21=1,1,IF('3_機械設備'!E21=2,1," "))</f>
        <v xml:space="preserve"> </v>
      </c>
      <c r="J55" s="151" t="str">
        <f>IF(COUNTIF('0_総括表'!$B$8:$M$63,H55)=0,"",1)</f>
        <v/>
      </c>
      <c r="K55" s="151" t="str">
        <f>IF(COUNTIF('5_写真帳'!$B$1:$M$235,H55)=0,"",1)</f>
        <v/>
      </c>
      <c r="L55" s="151" t="str">
        <f>IF(COUNTIF('6_位置図'!$B$1:$AA$280,H55)=0,"",1)</f>
        <v/>
      </c>
      <c r="M55" s="254"/>
      <c r="N55" s="254"/>
      <c r="O55" s="254"/>
      <c r="P55" s="254"/>
      <c r="Q55" s="254"/>
      <c r="R55" s="254"/>
      <c r="S55" s="254"/>
      <c r="T55" s="254"/>
      <c r="U55" s="254"/>
      <c r="V55" s="254"/>
      <c r="W55" s="254"/>
      <c r="X55" s="254"/>
      <c r="Y55" s="254"/>
      <c r="Z55" s="254"/>
      <c r="AA55" s="252"/>
    </row>
    <row r="56" spans="2:27" ht="22.9" customHeight="1">
      <c r="B56" s="150" t="s">
        <v>419</v>
      </c>
      <c r="C56" s="151" t="str">
        <f>IF('2_電気設備'!E22=1,1,IF('2_電気設備'!E22=2,1," "))</f>
        <v xml:space="preserve"> </v>
      </c>
      <c r="D56" s="151" t="str">
        <f>IF(COUNTIF('0_総括表'!$B$8:$M$63,B56)=0,"",1)</f>
        <v/>
      </c>
      <c r="E56" s="151" t="str">
        <f>IF(COUNTIF('5_写真帳'!$B$1:$M$235,B56)=0,"",1)</f>
        <v/>
      </c>
      <c r="F56" s="151" t="str">
        <f>IF(COUNTIF('6_位置図'!$B$1:$AA$280,B56)=0,"",1)</f>
        <v/>
      </c>
      <c r="H56" s="150" t="s">
        <v>309</v>
      </c>
      <c r="I56" s="151" t="str">
        <f>IF('3_機械設備'!E22=1,1,IF('3_機械設備'!E22=2,1," "))</f>
        <v xml:space="preserve"> </v>
      </c>
      <c r="J56" s="151" t="str">
        <f>IF(COUNTIF('0_総括表'!$B$8:$M$63,H56)=0,"",1)</f>
        <v/>
      </c>
      <c r="K56" s="151" t="str">
        <f>IF(COUNTIF('5_写真帳'!$B$1:$M$235,H56)=0,"",1)</f>
        <v/>
      </c>
      <c r="L56" s="151" t="str">
        <f>IF(COUNTIF('6_位置図'!$B$1:$AA$280,H56)=0,"",1)</f>
        <v/>
      </c>
      <c r="M56" s="254"/>
      <c r="N56" s="254"/>
      <c r="O56" s="254"/>
      <c r="P56" s="254"/>
      <c r="Q56" s="254"/>
      <c r="R56" s="254"/>
      <c r="S56" s="254"/>
      <c r="T56" s="254"/>
      <c r="U56" s="254"/>
      <c r="V56" s="254"/>
      <c r="W56" s="254"/>
      <c r="X56" s="254"/>
      <c r="Y56" s="254"/>
      <c r="Z56" s="254"/>
      <c r="AA56" s="252"/>
    </row>
    <row r="57" spans="2:27" ht="22.9" customHeight="1">
      <c r="B57" s="150" t="s">
        <v>246</v>
      </c>
      <c r="C57" s="151" t="str">
        <f>IF('2_電気設備'!E23=1,1,IF('2_電気設備'!E23=2,1," "))</f>
        <v xml:space="preserve"> </v>
      </c>
      <c r="D57" s="151" t="str">
        <f>IF(COUNTIF('0_総括表'!$B$8:$M$63,B57)=0,"",1)</f>
        <v/>
      </c>
      <c r="E57" s="151" t="str">
        <f>IF(COUNTIF('5_写真帳'!$B$1:$M$235,B57)=0,"",1)</f>
        <v/>
      </c>
      <c r="F57" s="151" t="str">
        <f>IF(COUNTIF('6_位置図'!$B$1:$AA$280,B57)=0,"",1)</f>
        <v/>
      </c>
      <c r="H57" s="150" t="s">
        <v>311</v>
      </c>
      <c r="I57" s="151" t="str">
        <f>IF('3_機械設備'!E23=1,1,IF('3_機械設備'!E23=2,1," "))</f>
        <v xml:space="preserve"> </v>
      </c>
      <c r="J57" s="151" t="str">
        <f>IF(COUNTIF('0_総括表'!$B$8:$M$63,H57)=0,"",1)</f>
        <v/>
      </c>
      <c r="K57" s="151" t="str">
        <f>IF(COUNTIF('5_写真帳'!$B$1:$M$235,H57)=0,"",1)</f>
        <v/>
      </c>
      <c r="L57" s="151" t="str">
        <f>IF(COUNTIF('6_位置図'!$B$1:$AA$280,H57)=0,"",1)</f>
        <v/>
      </c>
      <c r="M57" s="254"/>
      <c r="N57" s="254"/>
      <c r="O57" s="254"/>
      <c r="P57" s="254"/>
      <c r="Q57" s="254"/>
      <c r="R57" s="254"/>
      <c r="S57" s="254"/>
      <c r="T57" s="254"/>
      <c r="U57" s="254"/>
      <c r="V57" s="254"/>
      <c r="W57" s="254"/>
      <c r="X57" s="254"/>
      <c r="Y57" s="254"/>
      <c r="Z57" s="254"/>
      <c r="AA57" s="252"/>
    </row>
    <row r="58" spans="2:27" ht="22.9" customHeight="1">
      <c r="B58" s="150" t="s">
        <v>420</v>
      </c>
      <c r="C58" s="151" t="str">
        <f>IF('2_電気設備'!E24=1,1,IF('2_電気設備'!E24=2,1," "))</f>
        <v xml:space="preserve"> </v>
      </c>
      <c r="D58" s="151" t="str">
        <f>IF(COUNTIF('0_総括表'!$B$8:$M$63,B58)=0,"",1)</f>
        <v/>
      </c>
      <c r="E58" s="151" t="str">
        <f>IF(COUNTIF('5_写真帳'!$B$1:$M$235,B58)=0,"",1)</f>
        <v/>
      </c>
      <c r="F58" s="151" t="str">
        <f>IF(COUNTIF('6_位置図'!$B$1:$AA$280,B58)=0,"",1)</f>
        <v/>
      </c>
      <c r="H58" s="150" t="s">
        <v>313</v>
      </c>
      <c r="I58" s="151" t="str">
        <f>IF('3_機械設備'!E24=1,1,IF('3_機械設備'!E24=2,1," "))</f>
        <v xml:space="preserve"> </v>
      </c>
      <c r="J58" s="151" t="str">
        <f>IF(COUNTIF('0_総括表'!$B$8:$M$63,H58)=0,"",1)</f>
        <v/>
      </c>
      <c r="K58" s="151" t="str">
        <f>IF(COUNTIF('5_写真帳'!$B$1:$M$235,H58)=0,"",1)</f>
        <v/>
      </c>
      <c r="L58" s="151" t="str">
        <f>IF(COUNTIF('6_位置図'!$B$1:$AA$280,H58)=0,"",1)</f>
        <v/>
      </c>
      <c r="M58" s="254"/>
      <c r="N58" s="254"/>
      <c r="O58" s="254"/>
      <c r="P58" s="254"/>
      <c r="Q58" s="254"/>
      <c r="R58" s="254"/>
      <c r="S58" s="254"/>
      <c r="T58" s="254"/>
      <c r="U58" s="254"/>
      <c r="V58" s="254"/>
      <c r="W58" s="254"/>
      <c r="X58" s="254"/>
      <c r="Y58" s="254"/>
      <c r="Z58" s="254"/>
      <c r="AA58" s="252"/>
    </row>
    <row r="59" spans="2:27" ht="22.9" customHeight="1">
      <c r="B59" s="150" t="s">
        <v>250</v>
      </c>
      <c r="C59" s="151" t="str">
        <f>IF('2_電気設備'!E25=1,1,IF('2_電気設備'!E25=2,1," "))</f>
        <v xml:space="preserve"> </v>
      </c>
      <c r="D59" s="151" t="str">
        <f>IF(COUNTIF('0_総括表'!$B$8:$M$63,B59)=0,"",1)</f>
        <v/>
      </c>
      <c r="E59" s="151" t="str">
        <f>IF(COUNTIF('5_写真帳'!$B$1:$M$235,B59)=0,"",1)</f>
        <v/>
      </c>
      <c r="F59" s="151" t="str">
        <f>IF(COUNTIF('6_位置図'!$B$1:$AA$280,B59)=0,"",1)</f>
        <v/>
      </c>
      <c r="H59" s="150" t="s">
        <v>316</v>
      </c>
      <c r="I59" s="151" t="str">
        <f>IF('3_機械設備'!E25=1,1,IF('3_機械設備'!E25=2,1," "))</f>
        <v xml:space="preserve"> </v>
      </c>
      <c r="J59" s="151" t="str">
        <f>IF(COUNTIF('0_総括表'!$B$8:$M$63,H59)=0,"",1)</f>
        <v/>
      </c>
      <c r="K59" s="151" t="str">
        <f>IF(COUNTIF('5_写真帳'!$B$1:$M$235,H59)=0,"",1)</f>
        <v/>
      </c>
      <c r="L59" s="151" t="str">
        <f>IF(COUNTIF('6_位置図'!$B$1:$AA$280,H59)=0,"",1)</f>
        <v/>
      </c>
      <c r="M59" s="254"/>
      <c r="N59" s="254"/>
      <c r="O59" s="254"/>
      <c r="P59" s="254"/>
      <c r="Q59" s="254"/>
      <c r="R59" s="254"/>
      <c r="S59" s="254"/>
      <c r="T59" s="254"/>
      <c r="U59" s="254"/>
      <c r="V59" s="254"/>
      <c r="W59" s="254"/>
      <c r="X59" s="254"/>
      <c r="Y59" s="254"/>
      <c r="Z59" s="254"/>
      <c r="AA59" s="252"/>
    </row>
    <row r="60" spans="2:27" ht="22.9" customHeight="1">
      <c r="B60" s="150" t="s">
        <v>421</v>
      </c>
      <c r="C60" s="151" t="str">
        <f>IF('2_電気設備'!E26=1,1,IF('2_電気設備'!E26=2,1," "))</f>
        <v xml:space="preserve"> </v>
      </c>
      <c r="D60" s="151" t="str">
        <f>IF(COUNTIF('0_総括表'!$B$8:$M$63,B60)=0,"",1)</f>
        <v/>
      </c>
      <c r="E60" s="151" t="str">
        <f>IF(COUNTIF('5_写真帳'!$B$1:$M$235,B60)=0,"",1)</f>
        <v/>
      </c>
      <c r="F60" s="151" t="str">
        <f>IF(COUNTIF('6_位置図'!$B$1:$AA$280,B60)=0,"",1)</f>
        <v/>
      </c>
      <c r="H60" s="150" t="s">
        <v>422</v>
      </c>
      <c r="I60" s="151" t="str">
        <f>IF('3_機械設備'!E26=1,1,IF('3_機械設備'!E26=2,1," "))</f>
        <v xml:space="preserve"> </v>
      </c>
      <c r="J60" s="151" t="str">
        <f>IF(COUNTIF('0_総括表'!$B$8:$M$63,H60)=0,"",1)</f>
        <v/>
      </c>
      <c r="K60" s="151" t="str">
        <f>IF(COUNTIF('5_写真帳'!$B$1:$M$235,H60)=0,"",1)</f>
        <v/>
      </c>
      <c r="L60" s="151" t="str">
        <f>IF(COUNTIF('6_位置図'!$B$1:$AA$280,H60)=0,"",1)</f>
        <v/>
      </c>
      <c r="M60" s="254"/>
      <c r="N60" s="254"/>
      <c r="O60" s="254"/>
      <c r="P60" s="254"/>
      <c r="Q60" s="254"/>
      <c r="R60" s="254"/>
      <c r="S60" s="254"/>
      <c r="T60" s="254"/>
      <c r="U60" s="254"/>
      <c r="V60" s="254"/>
      <c r="W60" s="254"/>
      <c r="X60" s="254"/>
      <c r="Y60" s="254"/>
      <c r="Z60" s="254"/>
      <c r="AA60" s="252"/>
    </row>
    <row r="61" spans="2:27" ht="22.9" customHeight="1">
      <c r="B61" s="150" t="s">
        <v>255</v>
      </c>
      <c r="C61" s="151" t="str">
        <f>IF('2_電気設備'!E27=1,1,IF('2_電気設備'!E27=2,1," "))</f>
        <v xml:space="preserve"> </v>
      </c>
      <c r="D61" s="151" t="str">
        <f>IF(COUNTIF('0_総括表'!$B$8:$M$63,B61)=0,"",1)</f>
        <v/>
      </c>
      <c r="E61" s="151" t="str">
        <f>IF(COUNTIF('5_写真帳'!$B$1:$M$235,B61)=0,"",1)</f>
        <v/>
      </c>
      <c r="F61" s="151" t="str">
        <f>IF(COUNTIF('6_位置図'!$B$1:$AA$280,B61)=0,"",1)</f>
        <v/>
      </c>
      <c r="H61" s="150" t="s">
        <v>322</v>
      </c>
      <c r="I61" s="151" t="str">
        <f>IF('3_機械設備'!E27=1,1,IF('3_機械設備'!E27=2,1," "))</f>
        <v xml:space="preserve"> </v>
      </c>
      <c r="J61" s="151" t="str">
        <f>IF(COUNTIF('0_総括表'!$B$8:$M$63,H61)=0,"",1)</f>
        <v/>
      </c>
      <c r="K61" s="151" t="str">
        <f>IF(COUNTIF('5_写真帳'!$B$1:$M$235,H61)=0,"",1)</f>
        <v/>
      </c>
      <c r="L61" s="151" t="str">
        <f>IF(COUNTIF('6_位置図'!$B$1:$AA$280,H61)=0,"",1)</f>
        <v/>
      </c>
      <c r="M61" s="254"/>
      <c r="N61" s="254"/>
      <c r="O61" s="254"/>
      <c r="P61" s="254"/>
      <c r="Q61" s="254"/>
      <c r="R61" s="254"/>
      <c r="S61" s="254"/>
      <c r="T61" s="254"/>
      <c r="U61" s="254"/>
      <c r="V61" s="254"/>
      <c r="W61" s="254"/>
      <c r="X61" s="254"/>
      <c r="Y61" s="254"/>
      <c r="Z61" s="254"/>
      <c r="AA61" s="252"/>
    </row>
    <row r="62" spans="2:27" ht="22.9" customHeight="1">
      <c r="B62" s="150" t="s">
        <v>423</v>
      </c>
      <c r="C62" s="151" t="str">
        <f>IF('2_電気設備'!E28=1,1,IF('2_電気設備'!E28=2,1," "))</f>
        <v xml:space="preserve"> </v>
      </c>
      <c r="D62" s="151" t="str">
        <f>IF(COUNTIF('0_総括表'!$B$8:$M$63,B62)=0,"",1)</f>
        <v/>
      </c>
      <c r="E62" s="151" t="str">
        <f>IF(COUNTIF('5_写真帳'!$B$1:$M$235,B62)=0,"",1)</f>
        <v/>
      </c>
      <c r="F62" s="151" t="str">
        <f>IF(COUNTIF('6_位置図'!$B$1:$AA$280,B62)=0,"",1)</f>
        <v/>
      </c>
      <c r="H62" s="150" t="s">
        <v>424</v>
      </c>
      <c r="I62" s="151" t="str">
        <f>IF('3_機械設備'!E28=1,1,IF('3_機械設備'!E28=2,1," "))</f>
        <v xml:space="preserve"> </v>
      </c>
      <c r="J62" s="151" t="str">
        <f>IF(COUNTIF('0_総括表'!$B$8:$M$63,H62)=0,"",1)</f>
        <v/>
      </c>
      <c r="K62" s="151" t="str">
        <f>IF(COUNTIF('5_写真帳'!$B$1:$M$235,H62)=0,"",1)</f>
        <v/>
      </c>
      <c r="L62" s="151" t="str">
        <f>IF(COUNTIF('6_位置図'!$B$1:$AA$280,H62)=0,"",1)</f>
        <v/>
      </c>
      <c r="M62" s="254"/>
      <c r="N62" s="254"/>
      <c r="O62" s="254"/>
      <c r="P62" s="254"/>
      <c r="Q62" s="254"/>
      <c r="R62" s="254"/>
      <c r="S62" s="254"/>
      <c r="T62" s="254"/>
      <c r="U62" s="254"/>
      <c r="V62" s="254"/>
      <c r="W62" s="254"/>
      <c r="X62" s="254"/>
      <c r="Y62" s="254"/>
      <c r="Z62" s="254"/>
      <c r="AA62" s="252"/>
    </row>
    <row r="63" spans="2:27" ht="22.9" customHeight="1">
      <c r="B63" s="150" t="s">
        <v>260</v>
      </c>
      <c r="C63" s="151" t="str">
        <f>IF('2_電気設備'!E29=1,1,IF('2_電気設備'!E29=2,1," "))</f>
        <v xml:space="preserve"> </v>
      </c>
      <c r="D63" s="151" t="str">
        <f>IF(COUNTIF('0_総括表'!$B$8:$M$63,B63)=0,"",1)</f>
        <v/>
      </c>
      <c r="E63" s="151" t="str">
        <f>IF(COUNTIF('5_写真帳'!$B$1:$M$235,B63)=0,"",1)</f>
        <v/>
      </c>
      <c r="F63" s="151" t="str">
        <f>IF(COUNTIF('6_位置図'!$B$1:$AA$280,B63)=0,"",1)</f>
        <v/>
      </c>
      <c r="H63" s="150" t="s">
        <v>425</v>
      </c>
      <c r="I63" s="151" t="str">
        <f>IF('3_機械設備'!E29=1,1,IF('3_機械設備'!E29=2,1," "))</f>
        <v xml:space="preserve"> </v>
      </c>
      <c r="J63" s="151" t="str">
        <f>IF(COUNTIF('0_総括表'!$B$8:$M$63,H63)=0,"",1)</f>
        <v/>
      </c>
      <c r="K63" s="151" t="str">
        <f>IF(COUNTIF('5_写真帳'!$B$1:$M$235,H63)=0,"",1)</f>
        <v/>
      </c>
      <c r="L63" s="151" t="str">
        <f>IF(COUNTIF('6_位置図'!$B$1:$AA$280,H63)=0,"",1)</f>
        <v/>
      </c>
      <c r="M63" s="254"/>
      <c r="N63" s="254"/>
      <c r="O63" s="254"/>
      <c r="P63" s="254"/>
      <c r="Q63" s="254"/>
      <c r="R63" s="254"/>
      <c r="S63" s="254"/>
      <c r="T63" s="254"/>
      <c r="U63" s="254"/>
      <c r="V63" s="254"/>
      <c r="W63" s="254"/>
      <c r="X63" s="254"/>
      <c r="Y63" s="254"/>
      <c r="Z63" s="254"/>
      <c r="AA63" s="252"/>
    </row>
    <row r="64" spans="2:27" ht="22.9" customHeight="1">
      <c r="B64" s="150" t="s">
        <v>426</v>
      </c>
      <c r="C64" s="151" t="str">
        <f>IF('2_電気設備'!E30=1,1,IF('2_電気設備'!E30=2,1," "))</f>
        <v xml:space="preserve"> </v>
      </c>
      <c r="D64" s="151" t="str">
        <f>IF(COUNTIF('0_総括表'!$B$8:$M$63,B64)=0,"",1)</f>
        <v/>
      </c>
      <c r="E64" s="151" t="str">
        <f>IF(COUNTIF('5_写真帳'!$B$1:$M$235,B64)=0,"",1)</f>
        <v/>
      </c>
      <c r="F64" s="151" t="str">
        <f>IF(COUNTIF('6_位置図'!$B$1:$AA$280,B64)=0,"",1)</f>
        <v/>
      </c>
      <c r="H64" s="150" t="s">
        <v>427</v>
      </c>
      <c r="I64" s="151" t="str">
        <f>IF('3_機械設備'!E30=1,1,IF('3_機械設備'!E30=2,1," "))</f>
        <v xml:space="preserve"> </v>
      </c>
      <c r="J64" s="151" t="str">
        <f>IF(COUNTIF('0_総括表'!$B$8:$M$63,H64)=0,"",1)</f>
        <v/>
      </c>
      <c r="K64" s="151" t="str">
        <f>IF(COUNTIF('5_写真帳'!$B$1:$M$235,H64)=0,"",1)</f>
        <v/>
      </c>
      <c r="L64" s="151" t="str">
        <f>IF(COUNTIF('6_位置図'!$B$1:$AA$280,H64)=0,"",1)</f>
        <v/>
      </c>
      <c r="M64" s="254"/>
      <c r="N64" s="254"/>
      <c r="O64" s="254"/>
      <c r="P64" s="254"/>
      <c r="Q64" s="254"/>
      <c r="R64" s="254"/>
      <c r="S64" s="254"/>
      <c r="T64" s="254"/>
      <c r="U64" s="254"/>
      <c r="V64" s="254"/>
      <c r="W64" s="254"/>
      <c r="X64" s="254"/>
      <c r="Y64" s="254"/>
      <c r="Z64" s="254"/>
      <c r="AA64" s="252"/>
    </row>
    <row r="65" spans="2:27" ht="22.9" customHeight="1">
      <c r="B65" s="150" t="s">
        <v>428</v>
      </c>
      <c r="C65" s="151" t="str">
        <f>IF('2_電気設備'!E31=1,1,IF('2_電気設備'!E31=2,1," "))</f>
        <v xml:space="preserve"> </v>
      </c>
      <c r="D65" s="151" t="str">
        <f>IF(COUNTIF('0_総括表'!$B$8:$M$63,B65)=0,"",1)</f>
        <v/>
      </c>
      <c r="E65" s="151" t="str">
        <f>IF(COUNTIF('5_写真帳'!$B$1:$M$235,B65)=0,"",1)</f>
        <v/>
      </c>
      <c r="F65" s="151" t="str">
        <f>IF(COUNTIF('6_位置図'!$B$1:$AA$280,B65)=0,"",1)</f>
        <v/>
      </c>
      <c r="H65" s="150"/>
      <c r="I65" s="151"/>
      <c r="J65" s="151"/>
      <c r="K65" s="151"/>
      <c r="L65" s="151"/>
      <c r="M65" s="254"/>
      <c r="N65" s="254"/>
      <c r="O65" s="254"/>
      <c r="P65" s="254"/>
      <c r="Q65" s="254"/>
      <c r="R65" s="254"/>
      <c r="S65" s="254"/>
      <c r="T65" s="254"/>
      <c r="U65" s="254"/>
      <c r="V65" s="254"/>
      <c r="W65" s="254"/>
      <c r="X65" s="254"/>
      <c r="Y65" s="254"/>
      <c r="Z65" s="254"/>
      <c r="AA65" s="252"/>
    </row>
    <row r="66" spans="2:27" ht="22.9" customHeight="1">
      <c r="B66" s="150" t="s">
        <v>266</v>
      </c>
      <c r="C66" s="151" t="str">
        <f>IF('2_電気設備'!E32=1,1,IF('2_電気設備'!E32=2,1," "))</f>
        <v xml:space="preserve"> </v>
      </c>
      <c r="D66" s="151" t="str">
        <f>IF(COUNTIF('0_総括表'!$B$8:$M$63,B66)=0,"",1)</f>
        <v/>
      </c>
      <c r="E66" s="151" t="str">
        <f>IF(COUNTIF('5_写真帳'!$B$1:$M$235,B66)=0,"",1)</f>
        <v/>
      </c>
      <c r="F66" s="151" t="str">
        <f>IF(COUNTIF('6_位置図'!$B$1:$AA$280,B66)=0,"",1)</f>
        <v/>
      </c>
      <c r="H66" s="150"/>
      <c r="I66" s="151"/>
      <c r="J66" s="151"/>
      <c r="K66" s="151"/>
      <c r="L66" s="151"/>
      <c r="M66" s="254"/>
      <c r="N66" s="254"/>
      <c r="O66" s="254"/>
      <c r="P66" s="254"/>
      <c r="Q66" s="254"/>
      <c r="R66" s="254"/>
      <c r="S66" s="254"/>
      <c r="T66" s="254"/>
      <c r="U66" s="254"/>
      <c r="V66" s="254"/>
      <c r="W66" s="254"/>
      <c r="X66" s="254"/>
      <c r="Y66" s="254"/>
      <c r="Z66" s="254"/>
      <c r="AA66" s="252"/>
    </row>
    <row r="67" spans="2:27" ht="22.5" customHeight="1">
      <c r="B67" s="150"/>
      <c r="C67" s="151"/>
      <c r="D67" s="151"/>
      <c r="E67" s="151"/>
      <c r="F67" s="151"/>
      <c r="H67" s="150"/>
      <c r="I67" s="151"/>
      <c r="J67" s="151"/>
      <c r="K67" s="151"/>
      <c r="L67" s="151"/>
      <c r="M67" s="254"/>
      <c r="N67" s="254"/>
      <c r="O67" s="254"/>
      <c r="P67" s="254"/>
      <c r="Q67" s="254"/>
      <c r="R67" s="254"/>
      <c r="S67" s="254"/>
      <c r="T67" s="254"/>
      <c r="U67" s="254"/>
      <c r="V67" s="254"/>
      <c r="W67" s="254"/>
      <c r="X67" s="254"/>
      <c r="Y67" s="254"/>
      <c r="Z67" s="254"/>
      <c r="AA67" s="252"/>
    </row>
    <row r="68" spans="2:27" ht="22.5" customHeight="1">
      <c r="B68" s="150"/>
      <c r="C68" s="151"/>
      <c r="D68" s="151"/>
      <c r="E68" s="151"/>
      <c r="F68" s="151"/>
      <c r="H68" s="150"/>
      <c r="I68" s="151"/>
      <c r="J68" s="151"/>
      <c r="K68" s="151"/>
      <c r="L68" s="151"/>
      <c r="M68" s="254"/>
      <c r="N68" s="254"/>
      <c r="O68" s="254"/>
      <c r="P68" s="254"/>
      <c r="Q68" s="254"/>
      <c r="R68" s="254"/>
      <c r="S68" s="254"/>
      <c r="T68" s="254"/>
      <c r="U68" s="254"/>
      <c r="V68" s="254"/>
      <c r="W68" s="254"/>
      <c r="X68" s="254"/>
      <c r="Y68" s="254"/>
      <c r="Z68" s="254"/>
      <c r="AA68" s="252"/>
    </row>
    <row r="69" spans="2:27" ht="22.5" customHeight="1">
      <c r="B69" s="150"/>
      <c r="C69" s="151"/>
      <c r="D69" s="151"/>
      <c r="E69" s="151"/>
      <c r="F69" s="151"/>
      <c r="H69" s="150"/>
      <c r="I69" s="151"/>
      <c r="J69" s="151"/>
      <c r="K69" s="151"/>
      <c r="L69" s="151"/>
      <c r="M69" s="254"/>
      <c r="N69" s="254"/>
      <c r="O69" s="254"/>
      <c r="P69" s="254"/>
      <c r="Q69" s="254"/>
      <c r="R69" s="254"/>
      <c r="S69" s="254"/>
      <c r="T69" s="254"/>
      <c r="U69" s="254"/>
      <c r="V69" s="254"/>
      <c r="W69" s="254"/>
      <c r="X69" s="254"/>
      <c r="Y69" s="254"/>
      <c r="Z69" s="254"/>
      <c r="AA69" s="252"/>
    </row>
    <row r="70" spans="2:27" ht="22.7" customHeight="1">
      <c r="I70" s="775" t="s">
        <v>552</v>
      </c>
      <c r="J70" s="776"/>
      <c r="K70" s="776"/>
      <c r="L70" s="776"/>
      <c r="M70" s="254"/>
      <c r="N70" s="254"/>
      <c r="O70" s="254"/>
      <c r="P70" s="254"/>
      <c r="Q70" s="254"/>
      <c r="R70" s="254"/>
      <c r="S70" s="254"/>
      <c r="T70" s="254"/>
      <c r="U70" s="254"/>
      <c r="V70" s="254"/>
      <c r="W70" s="254"/>
      <c r="X70" s="254"/>
      <c r="Y70" s="254"/>
      <c r="Z70" s="254"/>
      <c r="AA70" s="252"/>
    </row>
    <row r="71" spans="2:27" ht="9" customHeight="1">
      <c r="B71" s="767"/>
      <c r="C71" s="768"/>
      <c r="D71" s="768"/>
      <c r="E71" s="768"/>
      <c r="F71" s="768"/>
      <c r="G71" s="768"/>
      <c r="H71" s="768"/>
      <c r="I71" s="768"/>
      <c r="J71" s="768"/>
      <c r="K71" s="768"/>
      <c r="L71" s="768"/>
      <c r="M71" s="254"/>
      <c r="N71" s="254"/>
      <c r="O71" s="254"/>
      <c r="P71" s="254"/>
      <c r="Q71" s="254"/>
      <c r="R71" s="254"/>
      <c r="S71" s="254"/>
      <c r="T71" s="254"/>
      <c r="U71" s="254"/>
      <c r="V71" s="254"/>
      <c r="W71" s="254"/>
      <c r="X71" s="254"/>
      <c r="Y71" s="254"/>
      <c r="Z71" s="254"/>
      <c r="AA71" s="252"/>
    </row>
    <row r="72" spans="2:27" ht="22.7" customHeight="1">
      <c r="B72" s="767" t="s">
        <v>410</v>
      </c>
      <c r="C72" s="767"/>
      <c r="D72" s="767"/>
      <c r="E72" s="767"/>
      <c r="F72" s="767"/>
      <c r="G72" s="767"/>
      <c r="H72" s="767"/>
      <c r="I72" s="767"/>
      <c r="J72" s="767"/>
      <c r="K72" s="767"/>
      <c r="L72" s="767"/>
      <c r="M72" s="254"/>
      <c r="N72" s="254"/>
      <c r="O72" s="254"/>
      <c r="P72" s="254"/>
      <c r="Q72" s="254"/>
      <c r="R72" s="254"/>
      <c r="S72" s="254"/>
      <c r="T72" s="254"/>
      <c r="U72" s="254"/>
      <c r="V72" s="254"/>
      <c r="W72" s="254"/>
      <c r="X72" s="254"/>
      <c r="Y72" s="254"/>
      <c r="Z72" s="254"/>
      <c r="AA72" s="252"/>
    </row>
    <row r="73" spans="2:27" ht="22.7" customHeight="1">
      <c r="B73" s="772" t="s">
        <v>429</v>
      </c>
      <c r="C73" s="769" t="s">
        <v>366</v>
      </c>
      <c r="D73" s="769" t="s">
        <v>367</v>
      </c>
      <c r="E73" s="769" t="s">
        <v>368</v>
      </c>
      <c r="F73" s="769" t="s">
        <v>369</v>
      </c>
      <c r="H73" s="774"/>
      <c r="I73" s="769" t="s">
        <v>366</v>
      </c>
      <c r="J73" s="769" t="s">
        <v>367</v>
      </c>
      <c r="K73" s="769" t="s">
        <v>368</v>
      </c>
      <c r="L73" s="769" t="s">
        <v>369</v>
      </c>
      <c r="M73" s="254"/>
      <c r="N73" s="254"/>
      <c r="O73" s="254"/>
      <c r="P73" s="254"/>
      <c r="Q73" s="254"/>
      <c r="R73" s="254"/>
      <c r="S73" s="254"/>
      <c r="T73" s="254"/>
      <c r="U73" s="254"/>
      <c r="V73" s="254"/>
      <c r="W73" s="254"/>
      <c r="X73" s="254"/>
      <c r="Y73" s="254"/>
      <c r="Z73" s="254"/>
      <c r="AA73" s="252"/>
    </row>
    <row r="74" spans="2:27" ht="22.7" customHeight="1">
      <c r="B74" s="773"/>
      <c r="C74" s="770"/>
      <c r="D74" s="770"/>
      <c r="E74" s="771"/>
      <c r="F74" s="771"/>
      <c r="H74" s="773"/>
      <c r="I74" s="770"/>
      <c r="J74" s="770"/>
      <c r="K74" s="771"/>
      <c r="L74" s="771"/>
      <c r="M74" s="254"/>
      <c r="N74" s="254"/>
      <c r="O74" s="254"/>
      <c r="P74" s="254"/>
      <c r="Q74" s="254"/>
      <c r="R74" s="254"/>
      <c r="S74" s="254"/>
      <c r="T74" s="254"/>
      <c r="U74" s="254"/>
      <c r="V74" s="254"/>
      <c r="W74" s="254"/>
      <c r="X74" s="254"/>
      <c r="Y74" s="254"/>
      <c r="Z74" s="254"/>
      <c r="AA74" s="252"/>
    </row>
    <row r="75" spans="2:27" ht="22.7" customHeight="1">
      <c r="B75" s="150" t="s">
        <v>430</v>
      </c>
      <c r="C75" s="151" t="str">
        <f>IF('4_舞台設備'!E6=1,1," ")</f>
        <v xml:space="preserve"> </v>
      </c>
      <c r="D75" s="151" t="str">
        <f>IF(COUNTIF('0_総括表'!$B$8:$M$63,B75)=0,"",1)</f>
        <v/>
      </c>
      <c r="E75" s="151" t="str">
        <f>IF(COUNTIF('5_写真帳'!$B$1:$M$235,B75)=0,"",1)</f>
        <v/>
      </c>
      <c r="F75" s="151" t="str">
        <f>IF(COUNTIF('6_位置図'!$B$1:$AA$280,B75)=0,"",1)</f>
        <v/>
      </c>
      <c r="H75" s="150"/>
      <c r="I75" s="151"/>
      <c r="J75" s="151"/>
      <c r="K75" s="151"/>
      <c r="L75" s="151"/>
      <c r="M75" s="254"/>
      <c r="N75" s="254"/>
      <c r="O75" s="254"/>
      <c r="P75" s="254"/>
      <c r="Q75" s="254"/>
      <c r="R75" s="254"/>
      <c r="S75" s="254"/>
      <c r="T75" s="254"/>
      <c r="U75" s="254"/>
      <c r="V75" s="254"/>
      <c r="W75" s="254"/>
      <c r="X75" s="254"/>
      <c r="Y75" s="254"/>
      <c r="Z75" s="254"/>
      <c r="AA75" s="252"/>
    </row>
    <row r="76" spans="2:27" ht="22.7" customHeight="1">
      <c r="B76" s="150" t="s">
        <v>431</v>
      </c>
      <c r="C76" s="151" t="str">
        <f>IF('4_舞台設備'!E7=1,1," ")</f>
        <v xml:space="preserve"> </v>
      </c>
      <c r="D76" s="151" t="str">
        <f>IF(COUNTIF('0_総括表'!$B$8:$M$63,B76)=0,"",1)</f>
        <v/>
      </c>
      <c r="E76" s="151" t="str">
        <f>IF(COUNTIF('5_写真帳'!$B$1:$M$235,B76)=0,"",1)</f>
        <v/>
      </c>
      <c r="F76" s="151" t="str">
        <f>IF(COUNTIF('6_位置図'!$B$1:$AA$280,B76)=0,"",1)</f>
        <v/>
      </c>
      <c r="H76" s="150"/>
      <c r="I76" s="151"/>
      <c r="J76" s="151"/>
      <c r="K76" s="151"/>
      <c r="L76" s="151"/>
      <c r="M76" s="254"/>
      <c r="N76" s="254"/>
      <c r="O76" s="254"/>
      <c r="P76" s="254"/>
      <c r="Q76" s="254"/>
      <c r="R76" s="254"/>
      <c r="S76" s="254"/>
      <c r="T76" s="254"/>
      <c r="U76" s="254"/>
      <c r="V76" s="254"/>
      <c r="W76" s="254"/>
      <c r="X76" s="254"/>
      <c r="Y76" s="254"/>
      <c r="Z76" s="254"/>
      <c r="AA76" s="252"/>
    </row>
    <row r="77" spans="2:27" ht="22.7" customHeight="1">
      <c r="B77" s="150" t="s">
        <v>432</v>
      </c>
      <c r="C77" s="151" t="str">
        <f>IF('4_舞台設備'!E8=1,1," ")</f>
        <v xml:space="preserve"> </v>
      </c>
      <c r="D77" s="151" t="str">
        <f>IF(COUNTIF('0_総括表'!$B$8:$M$63,B77)=0,"",1)</f>
        <v/>
      </c>
      <c r="E77" s="151" t="str">
        <f>IF(COUNTIF('5_写真帳'!$B$1:$M$235,B77)=0,"",1)</f>
        <v/>
      </c>
      <c r="F77" s="151" t="str">
        <f>IF(COUNTIF('6_位置図'!$B$1:$AA$280,B77)=0,"",1)</f>
        <v/>
      </c>
      <c r="H77" s="150"/>
      <c r="I77" s="151"/>
      <c r="J77" s="151"/>
      <c r="K77" s="151"/>
      <c r="L77" s="151"/>
      <c r="M77" s="254"/>
      <c r="N77" s="254"/>
      <c r="O77" s="254"/>
      <c r="P77" s="254"/>
      <c r="Q77" s="254"/>
      <c r="R77" s="254"/>
      <c r="S77" s="254"/>
      <c r="T77" s="254"/>
      <c r="U77" s="254"/>
      <c r="V77" s="254"/>
      <c r="W77" s="254"/>
      <c r="X77" s="254"/>
      <c r="Y77" s="254"/>
      <c r="Z77" s="254"/>
      <c r="AA77" s="252"/>
    </row>
    <row r="78" spans="2:27" ht="22.7" customHeight="1">
      <c r="B78" s="150" t="s">
        <v>433</v>
      </c>
      <c r="C78" s="151" t="str">
        <f>IF('4_舞台設備'!E9=1,1," ")</f>
        <v xml:space="preserve"> </v>
      </c>
      <c r="D78" s="151" t="str">
        <f>IF(COUNTIF('0_総括表'!$B$8:$M$63,B78)=0,"",1)</f>
        <v/>
      </c>
      <c r="E78" s="151" t="str">
        <f>IF(COUNTIF('5_写真帳'!$B$1:$M$235,B78)=0,"",1)</f>
        <v/>
      </c>
      <c r="F78" s="151" t="str">
        <f>IF(COUNTIF('6_位置図'!$B$1:$AA$280,B78)=0,"",1)</f>
        <v/>
      </c>
      <c r="H78" s="150"/>
      <c r="I78" s="151"/>
      <c r="J78" s="151"/>
      <c r="K78" s="151"/>
      <c r="L78" s="151"/>
      <c r="M78" s="254"/>
      <c r="N78" s="254"/>
      <c r="O78" s="254"/>
      <c r="P78" s="254"/>
      <c r="Q78" s="254"/>
      <c r="R78" s="254"/>
      <c r="S78" s="254"/>
      <c r="T78" s="254"/>
      <c r="U78" s="254"/>
      <c r="V78" s="254"/>
      <c r="W78" s="254"/>
      <c r="X78" s="254"/>
      <c r="Y78" s="254"/>
      <c r="Z78" s="254"/>
      <c r="AA78" s="252"/>
    </row>
    <row r="79" spans="2:27" ht="22.7" customHeight="1">
      <c r="B79" s="150" t="s">
        <v>434</v>
      </c>
      <c r="C79" s="151" t="str">
        <f>IF('4_舞台設備'!E10=1,1," ")</f>
        <v xml:space="preserve"> </v>
      </c>
      <c r="D79" s="151" t="str">
        <f>IF(COUNTIF('0_総括表'!$B$8:$M$63,B79)=0,"",1)</f>
        <v/>
      </c>
      <c r="E79" s="151" t="str">
        <f>IF(COUNTIF('5_写真帳'!$B$1:$M$235,B79)=0,"",1)</f>
        <v/>
      </c>
      <c r="F79" s="151" t="str">
        <f>IF(COUNTIF('6_位置図'!$B$1:$AA$280,B79)=0,"",1)</f>
        <v/>
      </c>
      <c r="H79" s="150"/>
      <c r="I79" s="151"/>
      <c r="J79" s="151"/>
      <c r="K79" s="151"/>
      <c r="L79" s="151"/>
      <c r="M79" s="254"/>
      <c r="N79" s="254"/>
      <c r="O79" s="254"/>
      <c r="P79" s="254"/>
      <c r="Q79" s="254"/>
      <c r="R79" s="254"/>
      <c r="S79" s="254"/>
      <c r="T79" s="254"/>
      <c r="U79" s="254"/>
      <c r="V79" s="254"/>
      <c r="W79" s="254"/>
      <c r="X79" s="254"/>
      <c r="Y79" s="254"/>
      <c r="Z79" s="254"/>
      <c r="AA79" s="252"/>
    </row>
    <row r="80" spans="2:27" ht="22.7" customHeight="1">
      <c r="B80" s="150"/>
      <c r="C80" s="151"/>
      <c r="D80" s="151"/>
      <c r="E80" s="151"/>
      <c r="F80" s="151"/>
      <c r="H80" s="150"/>
      <c r="I80" s="151"/>
      <c r="J80" s="151"/>
      <c r="K80" s="151"/>
      <c r="L80" s="151"/>
      <c r="M80" s="254"/>
      <c r="N80" s="254"/>
      <c r="O80" s="254"/>
      <c r="P80" s="254"/>
      <c r="Q80" s="254"/>
      <c r="R80" s="254"/>
      <c r="S80" s="254"/>
      <c r="T80" s="254"/>
      <c r="U80" s="254"/>
      <c r="V80" s="254"/>
      <c r="W80" s="254"/>
      <c r="X80" s="254"/>
      <c r="Y80" s="254"/>
      <c r="Z80" s="254"/>
      <c r="AA80" s="252"/>
    </row>
    <row r="81" spans="2:27" ht="22.7" customHeight="1">
      <c r="B81" s="150"/>
      <c r="C81" s="151"/>
      <c r="D81" s="151"/>
      <c r="E81" s="151"/>
      <c r="F81" s="151"/>
      <c r="H81" s="150"/>
      <c r="I81" s="151"/>
      <c r="J81" s="151"/>
      <c r="K81" s="151"/>
      <c r="L81" s="151"/>
      <c r="M81" s="254"/>
      <c r="N81" s="254"/>
      <c r="O81" s="254"/>
      <c r="P81" s="254"/>
      <c r="Q81" s="254"/>
      <c r="R81" s="254"/>
      <c r="S81" s="254"/>
      <c r="T81" s="254"/>
      <c r="U81" s="254"/>
      <c r="V81" s="254"/>
      <c r="W81" s="254"/>
      <c r="X81" s="254"/>
      <c r="Y81" s="254"/>
      <c r="Z81" s="254"/>
      <c r="AA81" s="252"/>
    </row>
    <row r="82" spans="2:27" ht="22.7" customHeight="1">
      <c r="B82" s="150"/>
      <c r="C82" s="151"/>
      <c r="D82" s="151"/>
      <c r="E82" s="151"/>
      <c r="F82" s="151"/>
      <c r="H82" s="150"/>
      <c r="I82" s="151"/>
      <c r="J82" s="151"/>
      <c r="K82" s="151"/>
      <c r="L82" s="151"/>
      <c r="M82" s="254"/>
      <c r="N82" s="254"/>
      <c r="O82" s="254"/>
      <c r="P82" s="254"/>
      <c r="Q82" s="254"/>
      <c r="R82" s="254"/>
      <c r="S82" s="254"/>
      <c r="T82" s="254"/>
      <c r="U82" s="254"/>
      <c r="V82" s="254"/>
      <c r="W82" s="254"/>
      <c r="X82" s="254"/>
      <c r="Y82" s="254"/>
      <c r="Z82" s="254"/>
      <c r="AA82" s="252"/>
    </row>
    <row r="83" spans="2:27" ht="22.7" customHeight="1">
      <c r="B83" s="150"/>
      <c r="C83" s="151"/>
      <c r="D83" s="151"/>
      <c r="E83" s="151"/>
      <c r="F83" s="151"/>
      <c r="H83" s="150"/>
      <c r="I83" s="151"/>
      <c r="J83" s="151"/>
      <c r="K83" s="151"/>
      <c r="L83" s="151"/>
      <c r="M83" s="254"/>
      <c r="N83" s="254"/>
      <c r="O83" s="254"/>
      <c r="P83" s="254"/>
      <c r="Q83" s="254"/>
      <c r="R83" s="254"/>
      <c r="S83" s="254"/>
      <c r="T83" s="254"/>
      <c r="U83" s="254"/>
      <c r="V83" s="254"/>
      <c r="W83" s="254"/>
      <c r="X83" s="254"/>
      <c r="Y83" s="254"/>
      <c r="Z83" s="254"/>
      <c r="AA83" s="252"/>
    </row>
    <row r="84" spans="2:27" ht="22.7" customHeight="1">
      <c r="B84" s="150"/>
      <c r="C84" s="151"/>
      <c r="D84" s="151"/>
      <c r="E84" s="151"/>
      <c r="F84" s="151"/>
      <c r="H84" s="150"/>
      <c r="I84" s="151"/>
      <c r="J84" s="151"/>
      <c r="K84" s="151"/>
      <c r="L84" s="151"/>
      <c r="M84" s="254"/>
      <c r="N84" s="254"/>
      <c r="O84" s="254"/>
      <c r="P84" s="254"/>
      <c r="Q84" s="254"/>
      <c r="R84" s="254"/>
      <c r="S84" s="254"/>
      <c r="T84" s="254"/>
      <c r="U84" s="254"/>
      <c r="V84" s="254"/>
      <c r="W84" s="254"/>
      <c r="X84" s="254"/>
      <c r="Y84" s="254"/>
      <c r="Z84" s="254"/>
      <c r="AA84" s="252"/>
    </row>
    <row r="85" spans="2:27" ht="22.7" customHeight="1">
      <c r="B85" s="150"/>
      <c r="C85" s="151"/>
      <c r="D85" s="151"/>
      <c r="E85" s="151"/>
      <c r="F85" s="151"/>
      <c r="H85" s="150"/>
      <c r="I85" s="151"/>
      <c r="J85" s="151"/>
      <c r="K85" s="151"/>
      <c r="L85" s="151"/>
      <c r="M85" s="254"/>
      <c r="N85" s="254"/>
      <c r="O85" s="254"/>
      <c r="P85" s="254"/>
      <c r="Q85" s="254"/>
      <c r="R85" s="254"/>
      <c r="S85" s="254"/>
      <c r="T85" s="254"/>
      <c r="U85" s="254"/>
      <c r="V85" s="254"/>
      <c r="W85" s="254"/>
      <c r="X85" s="254"/>
      <c r="Y85" s="254"/>
      <c r="Z85" s="254"/>
      <c r="AA85" s="252"/>
    </row>
    <row r="86" spans="2:27" ht="22.7" customHeight="1">
      <c r="B86" s="150"/>
      <c r="C86" s="151"/>
      <c r="D86" s="151"/>
      <c r="E86" s="151"/>
      <c r="F86" s="151"/>
      <c r="H86" s="150"/>
      <c r="I86" s="151"/>
      <c r="J86" s="151"/>
      <c r="K86" s="151"/>
      <c r="L86" s="151"/>
      <c r="M86" s="254"/>
      <c r="N86" s="254"/>
      <c r="O86" s="254"/>
      <c r="P86" s="254"/>
      <c r="Q86" s="254"/>
      <c r="R86" s="254"/>
      <c r="S86" s="254"/>
      <c r="T86" s="254"/>
      <c r="U86" s="254"/>
      <c r="V86" s="254"/>
      <c r="W86" s="254"/>
      <c r="X86" s="254"/>
      <c r="Y86" s="254"/>
      <c r="Z86" s="254"/>
      <c r="AA86" s="252"/>
    </row>
    <row r="87" spans="2:27" ht="22.7" customHeight="1">
      <c r="B87" s="150"/>
      <c r="C87" s="151"/>
      <c r="D87" s="151"/>
      <c r="E87" s="151"/>
      <c r="F87" s="151"/>
      <c r="H87" s="150"/>
      <c r="I87" s="151"/>
      <c r="J87" s="151"/>
      <c r="K87" s="151"/>
      <c r="L87" s="151"/>
      <c r="M87" s="254"/>
      <c r="N87" s="254"/>
      <c r="O87" s="254"/>
      <c r="P87" s="254"/>
      <c r="Q87" s="254"/>
      <c r="R87" s="254"/>
      <c r="S87" s="254"/>
      <c r="T87" s="254"/>
      <c r="U87" s="254"/>
      <c r="V87" s="254"/>
      <c r="W87" s="254"/>
      <c r="X87" s="254"/>
      <c r="Y87" s="254"/>
      <c r="Z87" s="254"/>
      <c r="AA87" s="252"/>
    </row>
    <row r="88" spans="2:27" ht="22.7" customHeight="1">
      <c r="B88" s="150"/>
      <c r="C88" s="151"/>
      <c r="D88" s="151"/>
      <c r="E88" s="151"/>
      <c r="F88" s="151"/>
      <c r="H88" s="150"/>
      <c r="I88" s="151"/>
      <c r="J88" s="151"/>
      <c r="K88" s="151"/>
      <c r="L88" s="151"/>
      <c r="M88" s="254"/>
      <c r="N88" s="254"/>
      <c r="O88" s="254"/>
      <c r="P88" s="254"/>
      <c r="Q88" s="254"/>
      <c r="R88" s="254"/>
      <c r="S88" s="254"/>
      <c r="T88" s="254"/>
      <c r="U88" s="254"/>
      <c r="V88" s="254"/>
      <c r="W88" s="254"/>
      <c r="X88" s="254"/>
      <c r="Y88" s="254"/>
      <c r="Z88" s="254"/>
      <c r="AA88" s="252"/>
    </row>
    <row r="89" spans="2:27" ht="22.7" customHeight="1">
      <c r="B89" s="150"/>
      <c r="C89" s="151"/>
      <c r="D89" s="151"/>
      <c r="E89" s="151"/>
      <c r="F89" s="151"/>
      <c r="H89" s="150"/>
      <c r="I89" s="151"/>
      <c r="J89" s="151"/>
      <c r="K89" s="151"/>
      <c r="L89" s="151"/>
      <c r="M89" s="254"/>
      <c r="N89" s="254"/>
      <c r="O89" s="254"/>
      <c r="P89" s="254"/>
      <c r="Q89" s="254"/>
      <c r="R89" s="254"/>
      <c r="S89" s="254"/>
      <c r="T89" s="254"/>
      <c r="U89" s="254"/>
      <c r="V89" s="254"/>
      <c r="W89" s="254"/>
      <c r="X89" s="254"/>
      <c r="Y89" s="254"/>
      <c r="Z89" s="254"/>
      <c r="AA89" s="252"/>
    </row>
    <row r="90" spans="2:27" ht="22.7" customHeight="1">
      <c r="B90" s="150"/>
      <c r="C90" s="151"/>
      <c r="D90" s="151"/>
      <c r="E90" s="151"/>
      <c r="F90" s="151"/>
      <c r="H90" s="150"/>
      <c r="I90" s="151"/>
      <c r="J90" s="151"/>
      <c r="K90" s="151"/>
      <c r="L90" s="151"/>
      <c r="M90" s="254"/>
      <c r="N90" s="254"/>
      <c r="O90" s="254"/>
      <c r="P90" s="254"/>
      <c r="Q90" s="254"/>
      <c r="R90" s="254"/>
      <c r="S90" s="254"/>
      <c r="T90" s="254"/>
      <c r="U90" s="254"/>
      <c r="V90" s="254"/>
      <c r="W90" s="254"/>
      <c r="X90" s="254"/>
      <c r="Y90" s="254"/>
      <c r="Z90" s="254"/>
      <c r="AA90" s="252"/>
    </row>
    <row r="91" spans="2:27" ht="22.7" customHeight="1">
      <c r="B91" s="150"/>
      <c r="C91" s="151"/>
      <c r="D91" s="151"/>
      <c r="E91" s="151"/>
      <c r="F91" s="151"/>
      <c r="H91" s="150"/>
      <c r="I91" s="151"/>
      <c r="J91" s="151"/>
      <c r="K91" s="151"/>
      <c r="L91" s="151"/>
      <c r="M91" s="254"/>
      <c r="N91" s="254"/>
      <c r="O91" s="254"/>
      <c r="P91" s="254"/>
      <c r="Q91" s="254"/>
      <c r="R91" s="254"/>
      <c r="S91" s="254"/>
      <c r="T91" s="254"/>
      <c r="U91" s="254"/>
      <c r="V91" s="254"/>
      <c r="W91" s="254"/>
      <c r="X91" s="254"/>
      <c r="Y91" s="254"/>
      <c r="Z91" s="254"/>
      <c r="AA91" s="252"/>
    </row>
    <row r="92" spans="2:27" ht="22.7" customHeight="1">
      <c r="B92" s="150"/>
      <c r="C92" s="151"/>
      <c r="D92" s="151"/>
      <c r="E92" s="151"/>
      <c r="F92" s="151"/>
      <c r="H92" s="150"/>
      <c r="I92" s="151"/>
      <c r="J92" s="151"/>
      <c r="K92" s="151"/>
      <c r="L92" s="151"/>
      <c r="M92" s="254"/>
      <c r="N92" s="254"/>
      <c r="O92" s="254"/>
      <c r="P92" s="254"/>
      <c r="Q92" s="254"/>
      <c r="R92" s="254"/>
      <c r="S92" s="254"/>
      <c r="T92" s="254"/>
      <c r="U92" s="254"/>
      <c r="V92" s="254"/>
      <c r="W92" s="254"/>
      <c r="X92" s="254"/>
      <c r="Y92" s="254"/>
      <c r="Z92" s="254"/>
      <c r="AA92" s="252"/>
    </row>
    <row r="93" spans="2:27" ht="22.7" customHeight="1">
      <c r="B93" s="150"/>
      <c r="C93" s="151"/>
      <c r="D93" s="151"/>
      <c r="E93" s="151"/>
      <c r="F93" s="151"/>
      <c r="H93" s="150"/>
      <c r="I93" s="151"/>
      <c r="J93" s="151"/>
      <c r="K93" s="151"/>
      <c r="L93" s="151"/>
      <c r="M93" s="254"/>
      <c r="N93" s="254"/>
      <c r="O93" s="254"/>
      <c r="P93" s="254"/>
      <c r="Q93" s="254"/>
      <c r="R93" s="254"/>
      <c r="S93" s="254"/>
      <c r="T93" s="254"/>
      <c r="U93" s="254"/>
      <c r="V93" s="254"/>
      <c r="W93" s="254"/>
      <c r="X93" s="254"/>
      <c r="Y93" s="254"/>
      <c r="Z93" s="254"/>
      <c r="AA93" s="252"/>
    </row>
    <row r="94" spans="2:27" ht="22.7" customHeight="1">
      <c r="B94" s="150"/>
      <c r="C94" s="151"/>
      <c r="D94" s="151"/>
      <c r="E94" s="151"/>
      <c r="F94" s="151"/>
      <c r="H94" s="150"/>
      <c r="I94" s="151"/>
      <c r="J94" s="151"/>
      <c r="K94" s="151"/>
      <c r="L94" s="151"/>
      <c r="M94" s="254"/>
      <c r="N94" s="254"/>
      <c r="O94" s="254"/>
      <c r="P94" s="254"/>
      <c r="Q94" s="254"/>
      <c r="R94" s="254"/>
      <c r="S94" s="254"/>
      <c r="T94" s="254"/>
      <c r="U94" s="254"/>
      <c r="V94" s="254"/>
      <c r="W94" s="254"/>
      <c r="X94" s="254"/>
      <c r="Y94" s="254"/>
      <c r="Z94" s="254"/>
      <c r="AA94" s="252"/>
    </row>
    <row r="95" spans="2:27" ht="22.7" customHeight="1">
      <c r="B95" s="150"/>
      <c r="C95" s="151"/>
      <c r="D95" s="151"/>
      <c r="E95" s="151"/>
      <c r="F95" s="151"/>
      <c r="H95" s="150"/>
      <c r="I95" s="151"/>
      <c r="J95" s="151"/>
      <c r="K95" s="151"/>
      <c r="L95" s="151"/>
      <c r="M95" s="254"/>
      <c r="N95" s="254"/>
      <c r="O95" s="254"/>
      <c r="P95" s="254"/>
      <c r="Q95" s="254"/>
      <c r="R95" s="254"/>
      <c r="S95" s="254"/>
      <c r="T95" s="254"/>
      <c r="U95" s="254"/>
      <c r="V95" s="254"/>
      <c r="W95" s="254"/>
      <c r="X95" s="254"/>
      <c r="Y95" s="254"/>
      <c r="Z95" s="254"/>
      <c r="AA95" s="252"/>
    </row>
    <row r="96" spans="2:27" ht="22.7" customHeight="1">
      <c r="B96" s="150"/>
      <c r="C96" s="151"/>
      <c r="D96" s="151"/>
      <c r="E96" s="151"/>
      <c r="F96" s="151"/>
      <c r="H96" s="150"/>
      <c r="I96" s="151"/>
      <c r="J96" s="151"/>
      <c r="K96" s="151"/>
      <c r="L96" s="151"/>
      <c r="M96" s="254"/>
      <c r="N96" s="254"/>
      <c r="O96" s="254"/>
      <c r="P96" s="254"/>
      <c r="Q96" s="254"/>
      <c r="R96" s="254"/>
      <c r="S96" s="254"/>
      <c r="T96" s="254"/>
      <c r="U96" s="254"/>
      <c r="V96" s="254"/>
      <c r="W96" s="254"/>
      <c r="X96" s="254"/>
      <c r="Y96" s="254"/>
      <c r="Z96" s="254"/>
      <c r="AA96" s="252"/>
    </row>
    <row r="97" spans="2:27" ht="22.7" customHeight="1">
      <c r="B97" s="150"/>
      <c r="C97" s="151"/>
      <c r="D97" s="151"/>
      <c r="E97" s="151"/>
      <c r="F97" s="151"/>
      <c r="H97" s="150"/>
      <c r="I97" s="151"/>
      <c r="J97" s="151"/>
      <c r="K97" s="151"/>
      <c r="L97" s="151"/>
      <c r="M97" s="254"/>
      <c r="N97" s="254"/>
      <c r="O97" s="254"/>
      <c r="P97" s="254"/>
      <c r="Q97" s="254"/>
      <c r="R97" s="254"/>
      <c r="S97" s="254"/>
      <c r="T97" s="254"/>
      <c r="U97" s="254"/>
      <c r="V97" s="254"/>
      <c r="W97" s="254"/>
      <c r="X97" s="254"/>
      <c r="Y97" s="254"/>
      <c r="Z97" s="254"/>
      <c r="AA97" s="252"/>
    </row>
    <row r="98" spans="2:27" ht="22.7" customHeight="1">
      <c r="B98" s="150"/>
      <c r="C98" s="151"/>
      <c r="D98" s="151"/>
      <c r="E98" s="151"/>
      <c r="F98" s="151"/>
      <c r="H98" s="150"/>
      <c r="I98" s="151"/>
      <c r="J98" s="151"/>
      <c r="K98" s="151"/>
      <c r="L98" s="151"/>
      <c r="M98" s="254"/>
      <c r="N98" s="254"/>
      <c r="O98" s="254"/>
      <c r="P98" s="254"/>
      <c r="Q98" s="254"/>
      <c r="R98" s="254"/>
      <c r="S98" s="254"/>
      <c r="T98" s="254"/>
      <c r="U98" s="254"/>
      <c r="V98" s="254"/>
      <c r="W98" s="254"/>
      <c r="X98" s="254"/>
      <c r="Y98" s="254"/>
      <c r="Z98" s="254"/>
      <c r="AA98" s="252"/>
    </row>
    <row r="99" spans="2:27" ht="22.7" customHeight="1">
      <c r="B99" s="150"/>
      <c r="C99" s="151"/>
      <c r="D99" s="151"/>
      <c r="E99" s="151"/>
      <c r="F99" s="151"/>
      <c r="H99" s="150"/>
      <c r="I99" s="151"/>
      <c r="J99" s="151"/>
      <c r="K99" s="151"/>
      <c r="L99" s="151"/>
      <c r="M99" s="254"/>
      <c r="N99" s="254"/>
      <c r="O99" s="254"/>
      <c r="P99" s="254"/>
      <c r="Q99" s="254"/>
      <c r="R99" s="254"/>
      <c r="S99" s="254"/>
      <c r="T99" s="254"/>
      <c r="U99" s="254"/>
      <c r="V99" s="254"/>
      <c r="W99" s="254"/>
      <c r="X99" s="254"/>
      <c r="Y99" s="254"/>
      <c r="Z99" s="254"/>
      <c r="AA99" s="252"/>
    </row>
    <row r="100" spans="2:27" ht="22.7" customHeight="1">
      <c r="B100" s="150"/>
      <c r="C100" s="151"/>
      <c r="D100" s="151"/>
      <c r="E100" s="151"/>
      <c r="F100" s="151"/>
      <c r="H100" s="150"/>
      <c r="I100" s="151"/>
      <c r="J100" s="151"/>
      <c r="K100" s="151"/>
      <c r="L100" s="151"/>
      <c r="M100" s="254"/>
      <c r="N100" s="254"/>
      <c r="O100" s="254"/>
      <c r="P100" s="254"/>
      <c r="Q100" s="254"/>
      <c r="R100" s="254"/>
      <c r="S100" s="254"/>
      <c r="T100" s="254"/>
      <c r="U100" s="254"/>
      <c r="V100" s="254"/>
      <c r="W100" s="254"/>
      <c r="X100" s="254"/>
      <c r="Y100" s="254"/>
      <c r="Z100" s="254"/>
      <c r="AA100" s="252"/>
    </row>
    <row r="101" spans="2:27" ht="22.7" customHeight="1">
      <c r="B101" s="150"/>
      <c r="C101" s="151"/>
      <c r="D101" s="151"/>
      <c r="E101" s="151"/>
      <c r="F101" s="151"/>
      <c r="H101" s="150"/>
      <c r="I101" s="151"/>
      <c r="J101" s="151"/>
      <c r="K101" s="151"/>
      <c r="L101" s="151"/>
      <c r="M101" s="254"/>
      <c r="N101" s="254"/>
      <c r="O101" s="254"/>
      <c r="P101" s="254"/>
      <c r="Q101" s="254"/>
      <c r="R101" s="254"/>
      <c r="S101" s="254"/>
      <c r="T101" s="254"/>
      <c r="U101" s="254"/>
      <c r="V101" s="254"/>
      <c r="W101" s="254"/>
      <c r="X101" s="254"/>
      <c r="Y101" s="254"/>
      <c r="Z101" s="254"/>
      <c r="AA101" s="252"/>
    </row>
    <row r="102" spans="2:27" ht="22.7" customHeight="1">
      <c r="B102" s="150"/>
      <c r="C102" s="151"/>
      <c r="D102" s="151"/>
      <c r="E102" s="151"/>
      <c r="F102" s="151"/>
      <c r="H102" s="150"/>
      <c r="I102" s="151"/>
      <c r="J102" s="151"/>
      <c r="K102" s="151"/>
      <c r="L102" s="151"/>
      <c r="M102" s="254"/>
      <c r="N102" s="254"/>
      <c r="O102" s="254"/>
      <c r="P102" s="254"/>
      <c r="Q102" s="254"/>
      <c r="R102" s="254"/>
      <c r="S102" s="254"/>
      <c r="T102" s="254"/>
      <c r="U102" s="254"/>
      <c r="V102" s="254"/>
      <c r="W102" s="254"/>
      <c r="X102" s="254"/>
      <c r="Y102" s="254"/>
      <c r="Z102" s="254"/>
      <c r="AA102" s="252"/>
    </row>
    <row r="103" spans="2:27" ht="22.5" customHeight="1">
      <c r="B103" s="150"/>
      <c r="C103" s="151"/>
      <c r="D103" s="151"/>
      <c r="E103" s="151"/>
      <c r="F103" s="151"/>
      <c r="H103" s="150"/>
      <c r="I103" s="151"/>
      <c r="J103" s="151"/>
      <c r="K103" s="151"/>
      <c r="L103" s="151"/>
      <c r="M103" s="254"/>
      <c r="N103" s="254"/>
      <c r="O103" s="254"/>
      <c r="P103" s="254"/>
      <c r="Q103" s="254"/>
      <c r="R103" s="254"/>
      <c r="S103" s="254"/>
      <c r="T103" s="254"/>
      <c r="U103" s="254"/>
      <c r="V103" s="254"/>
      <c r="W103" s="254"/>
      <c r="X103" s="254"/>
      <c r="Y103" s="254"/>
      <c r="Z103" s="254"/>
      <c r="AA103" s="252"/>
    </row>
    <row r="104" spans="2:27" ht="22.5" customHeight="1">
      <c r="B104" s="150"/>
      <c r="C104" s="151"/>
      <c r="D104" s="151"/>
      <c r="E104" s="151"/>
      <c r="F104" s="151"/>
      <c r="H104" s="150"/>
      <c r="I104" s="151"/>
      <c r="J104" s="151"/>
      <c r="K104" s="151"/>
      <c r="L104" s="151"/>
      <c r="M104" s="254"/>
      <c r="N104" s="254"/>
      <c r="O104" s="254"/>
      <c r="P104" s="254"/>
      <c r="Q104" s="254"/>
      <c r="R104" s="254"/>
      <c r="S104" s="254"/>
      <c r="T104" s="254"/>
      <c r="U104" s="254"/>
      <c r="V104" s="254"/>
      <c r="W104" s="254"/>
      <c r="X104" s="254"/>
      <c r="Y104" s="254"/>
      <c r="Z104" s="254"/>
      <c r="AA104" s="252"/>
    </row>
    <row r="105" spans="2:27" ht="22.5" customHeight="1">
      <c r="I105" s="775" t="s">
        <v>552</v>
      </c>
      <c r="J105" s="776"/>
      <c r="K105" s="776"/>
      <c r="L105" s="776"/>
      <c r="M105" s="254"/>
      <c r="N105" s="254"/>
      <c r="O105" s="254"/>
      <c r="P105" s="254"/>
      <c r="Q105" s="254"/>
      <c r="R105" s="254"/>
      <c r="S105" s="254"/>
      <c r="T105" s="254"/>
      <c r="U105" s="254"/>
      <c r="V105" s="254"/>
      <c r="W105" s="254"/>
      <c r="X105" s="254"/>
      <c r="Y105" s="254"/>
      <c r="Z105" s="254"/>
      <c r="AA105" s="252"/>
    </row>
  </sheetData>
  <mergeCells count="38">
    <mergeCell ref="I105:L105"/>
    <mergeCell ref="I70:L70"/>
    <mergeCell ref="I35:L35"/>
    <mergeCell ref="B2:L2"/>
    <mergeCell ref="B3:B4"/>
    <mergeCell ref="C3:C4"/>
    <mergeCell ref="D3:D4"/>
    <mergeCell ref="E3:E4"/>
    <mergeCell ref="F3:F4"/>
    <mergeCell ref="H3:H4"/>
    <mergeCell ref="I3:I4"/>
    <mergeCell ref="J3:J4"/>
    <mergeCell ref="B72:L72"/>
    <mergeCell ref="K3:K4"/>
    <mergeCell ref="L3:L4"/>
    <mergeCell ref="B36:L36"/>
    <mergeCell ref="B37:L37"/>
    <mergeCell ref="B38:B39"/>
    <mergeCell ref="C38:C39"/>
    <mergeCell ref="D38:D39"/>
    <mergeCell ref="E38:E39"/>
    <mergeCell ref="F38:F39"/>
    <mergeCell ref="H38:H39"/>
    <mergeCell ref="I38:I39"/>
    <mergeCell ref="J38:J39"/>
    <mergeCell ref="K38:K39"/>
    <mergeCell ref="L38:L39"/>
    <mergeCell ref="B71:L71"/>
    <mergeCell ref="I73:I74"/>
    <mergeCell ref="J73:J74"/>
    <mergeCell ref="K73:K74"/>
    <mergeCell ref="L73:L74"/>
    <mergeCell ref="B73:B74"/>
    <mergeCell ref="C73:C74"/>
    <mergeCell ref="D73:D74"/>
    <mergeCell ref="E73:E74"/>
    <mergeCell ref="F73:F74"/>
    <mergeCell ref="H73:H74"/>
  </mergeCells>
  <phoneticPr fontId="2"/>
  <conditionalFormatting sqref="C5:F34">
    <cfRule type="colorScale" priority="11">
      <colorScale>
        <cfvo type="num" val="1"/>
        <cfvo type="max"/>
        <color rgb="FFFF7128"/>
        <color rgb="FFFF0000"/>
      </colorScale>
    </cfRule>
    <cfRule type="colorScale" priority="12">
      <colorScale>
        <cfvo type="num" val="1"/>
        <cfvo type="max"/>
        <color rgb="FFFF0000"/>
        <color rgb="FFFFEF9C"/>
      </colorScale>
    </cfRule>
  </conditionalFormatting>
  <conditionalFormatting sqref="I5:L31">
    <cfRule type="colorScale" priority="9">
      <colorScale>
        <cfvo type="num" val="1"/>
        <cfvo type="max"/>
        <color rgb="FFFF7128"/>
        <color rgb="FFFF0000"/>
      </colorScale>
    </cfRule>
    <cfRule type="colorScale" priority="10">
      <colorScale>
        <cfvo type="num" val="1"/>
        <cfvo type="max"/>
        <color rgb="FFFF0000"/>
        <color rgb="FFFFEF9C"/>
      </colorScale>
    </cfRule>
  </conditionalFormatting>
  <conditionalFormatting sqref="C40:F69">
    <cfRule type="colorScale" priority="7">
      <colorScale>
        <cfvo type="num" val="1"/>
        <cfvo type="max"/>
        <color rgb="FFFF7128"/>
        <color rgb="FFFF0000"/>
      </colorScale>
    </cfRule>
    <cfRule type="colorScale" priority="8">
      <colorScale>
        <cfvo type="num" val="1"/>
        <cfvo type="max"/>
        <color rgb="FFFF0000"/>
        <color rgb="FFFFEF9C"/>
      </colorScale>
    </cfRule>
  </conditionalFormatting>
  <conditionalFormatting sqref="I40:L66">
    <cfRule type="colorScale" priority="5">
      <colorScale>
        <cfvo type="num" val="1"/>
        <cfvo type="max"/>
        <color rgb="FFFF7128"/>
        <color rgb="FFFF0000"/>
      </colorScale>
    </cfRule>
    <cfRule type="colorScale" priority="6">
      <colorScale>
        <cfvo type="num" val="1"/>
        <cfvo type="max"/>
        <color rgb="FFFF0000"/>
        <color rgb="FFFFEF9C"/>
      </colorScale>
    </cfRule>
  </conditionalFormatting>
  <conditionalFormatting sqref="C75:F104">
    <cfRule type="colorScale" priority="3">
      <colorScale>
        <cfvo type="num" val="1"/>
        <cfvo type="max"/>
        <color rgb="FFFF7128"/>
        <color rgb="FFFF0000"/>
      </colorScale>
    </cfRule>
    <cfRule type="colorScale" priority="4">
      <colorScale>
        <cfvo type="num" val="1"/>
        <cfvo type="max"/>
        <color rgb="FFFF0000"/>
        <color rgb="FFFFEF9C"/>
      </colorScale>
    </cfRule>
  </conditionalFormatting>
  <conditionalFormatting sqref="I75:L101">
    <cfRule type="colorScale" priority="1">
      <colorScale>
        <cfvo type="num" val="1"/>
        <cfvo type="max"/>
        <color rgb="FFFF7128"/>
        <color rgb="FFFF0000"/>
      </colorScale>
    </cfRule>
    <cfRule type="colorScale" priority="2">
      <colorScale>
        <cfvo type="num" val="1"/>
        <cfvo type="max"/>
        <color rgb="FFFF0000"/>
        <color rgb="FFFFEF9C"/>
      </colorScale>
    </cfRule>
  </conditionalFormatting>
  <pageMargins left="0.39370078740157483" right="0.39370078740157483" top="0.39370078740157483" bottom="0.39370078740157483" header="0.31496062992125984" footer="0.31496062992125984"/>
  <pageSetup paperSize="9" fitToHeight="0" orientation="portrait" horizontalDpi="1200" verticalDpi="1200" r:id="rId1"/>
  <rowBreaks count="2" manualBreakCount="2">
    <brk id="35" min="1" max="11" man="1"/>
    <brk id="70" min="1" max="11"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AR97"/>
  <sheetViews>
    <sheetView tabSelected="1" view="pageBreakPreview" topLeftCell="A61" zoomScale="60" zoomScaleNormal="85" workbookViewId="0"/>
  </sheetViews>
  <sheetFormatPr defaultRowHeight="18.75"/>
  <cols>
    <col min="2" max="3" width="13.125" style="40" customWidth="1"/>
    <col min="4" max="4" width="47.875" style="40" customWidth="1"/>
    <col min="5" max="5" width="13.125" style="29" customWidth="1"/>
    <col min="6" max="6" width="9" style="267"/>
    <col min="7" max="32" width="9" style="460"/>
    <col min="33" max="33" width="9" style="267" hidden="1" customWidth="1"/>
    <col min="34" max="34" width="33.875" style="267" hidden="1" customWidth="1"/>
    <col min="35" max="36" width="9" style="267" hidden="1" customWidth="1"/>
    <col min="37" max="43" width="6.25" style="306" hidden="1" customWidth="1"/>
    <col min="44" max="44" width="10.25" style="303" hidden="1" customWidth="1"/>
  </cols>
  <sheetData>
    <row r="1" spans="2:44" ht="41.25" customHeight="1">
      <c r="B1" s="160" t="s">
        <v>446</v>
      </c>
      <c r="C1" s="160"/>
      <c r="D1" s="789" t="str">
        <f>'1_建築'!F1</f>
        <v>[施設名：●●●]</v>
      </c>
      <c r="E1" s="789"/>
      <c r="AK1" s="268"/>
      <c r="AL1" s="268"/>
      <c r="AM1" s="268"/>
      <c r="AN1" s="268"/>
      <c r="AO1" s="268"/>
      <c r="AP1" s="268"/>
      <c r="AQ1" s="268"/>
      <c r="AR1" s="269"/>
    </row>
    <row r="2" spans="2:44" ht="31.5">
      <c r="B2" s="167" t="s">
        <v>111</v>
      </c>
      <c r="C2" s="167" t="s">
        <v>15</v>
      </c>
      <c r="D2" s="167" t="s">
        <v>112</v>
      </c>
      <c r="E2" s="270" t="s">
        <v>447</v>
      </c>
      <c r="AK2" s="271" t="s">
        <v>448</v>
      </c>
      <c r="AL2" s="271" t="s">
        <v>449</v>
      </c>
      <c r="AM2" s="271" t="s">
        <v>450</v>
      </c>
      <c r="AN2" s="272" t="s">
        <v>451</v>
      </c>
      <c r="AO2" s="272" t="s">
        <v>452</v>
      </c>
      <c r="AP2" s="272" t="s">
        <v>453</v>
      </c>
      <c r="AQ2" s="272" t="s">
        <v>454</v>
      </c>
      <c r="AR2" s="272" t="s">
        <v>455</v>
      </c>
    </row>
    <row r="3" spans="2:44" ht="27" customHeight="1">
      <c r="B3" s="175" t="s">
        <v>120</v>
      </c>
      <c r="C3" s="790" t="s">
        <v>17</v>
      </c>
      <c r="D3" s="793" t="s">
        <v>117</v>
      </c>
      <c r="E3" s="273">
        <f>'1_建築'!E6</f>
        <v>0</v>
      </c>
      <c r="AG3" s="447" t="s">
        <v>583</v>
      </c>
      <c r="AH3" s="447" t="s">
        <v>557</v>
      </c>
      <c r="AI3" s="447" t="str">
        <f>IF(COUNTIF(E3:E11, "無") = COUNTA(E3:E11), "無", "有")</f>
        <v>有</v>
      </c>
      <c r="AJ3" s="448"/>
      <c r="AK3" s="274">
        <v>2</v>
      </c>
      <c r="AL3" s="444">
        <v>5</v>
      </c>
      <c r="AM3" s="274">
        <f t="shared" ref="AM3:AM66" si="0">IFERROR(AK3*AL3,"")</f>
        <v>10</v>
      </c>
      <c r="AN3" s="274"/>
      <c r="AO3" s="274">
        <f t="shared" ref="AO3:AO38" si="1">E3</f>
        <v>0</v>
      </c>
      <c r="AP3" s="274">
        <f>IFERROR(AL3*AO3,"")</f>
        <v>0</v>
      </c>
      <c r="AQ3" s="274"/>
      <c r="AR3" s="275"/>
    </row>
    <row r="4" spans="2:44" ht="27" customHeight="1">
      <c r="B4" s="175" t="s">
        <v>122</v>
      </c>
      <c r="C4" s="791"/>
      <c r="D4" s="794"/>
      <c r="E4" s="273">
        <f>'1_建築'!E7</f>
        <v>0</v>
      </c>
      <c r="AG4" s="447"/>
      <c r="AH4" s="447" t="s">
        <v>558</v>
      </c>
      <c r="AI4" s="447" t="str">
        <f>IF(COUNTIF(E12:E22, "無") = COUNTA(E12:E22), "無", "有")</f>
        <v>有</v>
      </c>
      <c r="AK4" s="274">
        <v>1</v>
      </c>
      <c r="AL4" s="274">
        <v>1</v>
      </c>
      <c r="AM4" s="274">
        <f t="shared" si="0"/>
        <v>1</v>
      </c>
      <c r="AN4" s="274"/>
      <c r="AO4" s="274">
        <f t="shared" si="1"/>
        <v>0</v>
      </c>
      <c r="AP4" s="274">
        <f t="shared" ref="AP4:AP38" si="2">IFERROR(AL4*AO4,"")</f>
        <v>0</v>
      </c>
      <c r="AQ4" s="274"/>
      <c r="AR4" s="275" t="s">
        <v>456</v>
      </c>
    </row>
    <row r="5" spans="2:44" ht="27" customHeight="1">
      <c r="B5" s="175" t="s">
        <v>124</v>
      </c>
      <c r="C5" s="791"/>
      <c r="D5" s="794"/>
      <c r="E5" s="273">
        <f>'1_建築'!E8</f>
        <v>0</v>
      </c>
      <c r="AG5" s="447"/>
      <c r="AH5" s="447" t="s">
        <v>559</v>
      </c>
      <c r="AI5" s="447" t="str">
        <f>IF(COUNTIF(E23:E28, "無") = COUNTA(E23:E28), "無", "有")</f>
        <v>有</v>
      </c>
      <c r="AK5" s="274">
        <v>1</v>
      </c>
      <c r="AL5" s="276">
        <v>1.5</v>
      </c>
      <c r="AM5" s="274">
        <f t="shared" si="0"/>
        <v>1.5</v>
      </c>
      <c r="AN5" s="274"/>
      <c r="AO5" s="274">
        <f t="shared" si="1"/>
        <v>0</v>
      </c>
      <c r="AP5" s="274">
        <f t="shared" si="2"/>
        <v>0</v>
      </c>
      <c r="AQ5" s="274"/>
      <c r="AR5" s="275" t="s">
        <v>456</v>
      </c>
    </row>
    <row r="6" spans="2:44" ht="27" customHeight="1">
      <c r="B6" s="175" t="s">
        <v>126</v>
      </c>
      <c r="C6" s="791"/>
      <c r="D6" s="794"/>
      <c r="E6" s="273">
        <f>'1_建築'!E9</f>
        <v>0</v>
      </c>
      <c r="AG6" s="447"/>
      <c r="AH6" s="447" t="s">
        <v>560</v>
      </c>
      <c r="AI6" s="447" t="str">
        <f>IF(COUNTIF(E29:E31, "無") = COUNTA(E29:E31), "無", "有")</f>
        <v>有</v>
      </c>
      <c r="AK6" s="274">
        <v>1</v>
      </c>
      <c r="AL6" s="274">
        <v>1</v>
      </c>
      <c r="AM6" s="274">
        <f t="shared" si="0"/>
        <v>1</v>
      </c>
      <c r="AN6" s="274"/>
      <c r="AO6" s="274">
        <f t="shared" si="1"/>
        <v>0</v>
      </c>
      <c r="AP6" s="274">
        <f t="shared" si="2"/>
        <v>0</v>
      </c>
      <c r="AQ6" s="274"/>
      <c r="AR6" s="275" t="s">
        <v>457</v>
      </c>
    </row>
    <row r="7" spans="2:44" ht="27" customHeight="1">
      <c r="B7" s="175" t="s">
        <v>128</v>
      </c>
      <c r="C7" s="791"/>
      <c r="D7" s="794"/>
      <c r="E7" s="273">
        <f>'1_建築'!E10</f>
        <v>0</v>
      </c>
      <c r="AG7" s="454"/>
      <c r="AH7" s="454" t="s">
        <v>561</v>
      </c>
      <c r="AI7" s="454" t="str">
        <f>IF(COUNTIF(E32:E38, "無") = COUNTA(E32:E38), "無", "有")</f>
        <v>有</v>
      </c>
      <c r="AK7" s="274">
        <v>1</v>
      </c>
      <c r="AL7" s="276">
        <v>1.5</v>
      </c>
      <c r="AM7" s="274">
        <f t="shared" si="0"/>
        <v>1.5</v>
      </c>
      <c r="AN7" s="274"/>
      <c r="AO7" s="274">
        <f t="shared" si="1"/>
        <v>0</v>
      </c>
      <c r="AP7" s="274">
        <f t="shared" si="2"/>
        <v>0</v>
      </c>
      <c r="AQ7" s="274"/>
      <c r="AR7" s="275" t="s">
        <v>457</v>
      </c>
    </row>
    <row r="8" spans="2:44" ht="27" customHeight="1">
      <c r="B8" s="175" t="s">
        <v>130</v>
      </c>
      <c r="C8" s="791"/>
      <c r="D8" s="794"/>
      <c r="E8" s="273">
        <f>'1_建築'!E11</f>
        <v>0</v>
      </c>
      <c r="AG8" s="447" t="s">
        <v>582</v>
      </c>
      <c r="AH8" s="447" t="s">
        <v>562</v>
      </c>
      <c r="AI8" s="447" t="str">
        <f>IF(COUNTIF(E42:E44, "無") = COUNTA(E42:E44), "無", "有")</f>
        <v>有</v>
      </c>
      <c r="AK8" s="274">
        <v>1</v>
      </c>
      <c r="AL8" s="276">
        <v>1.5</v>
      </c>
      <c r="AM8" s="274">
        <f t="shared" si="0"/>
        <v>1.5</v>
      </c>
      <c r="AN8" s="274"/>
      <c r="AO8" s="274">
        <f t="shared" si="1"/>
        <v>0</v>
      </c>
      <c r="AP8" s="274">
        <f t="shared" si="2"/>
        <v>0</v>
      </c>
      <c r="AQ8" s="274"/>
      <c r="AR8" s="275" t="s">
        <v>458</v>
      </c>
    </row>
    <row r="9" spans="2:44" ht="27" customHeight="1">
      <c r="B9" s="175" t="s">
        <v>132</v>
      </c>
      <c r="C9" s="791"/>
      <c r="D9" s="794"/>
      <c r="E9" s="273">
        <f>'1_建築'!E12</f>
        <v>0</v>
      </c>
      <c r="AG9" s="447"/>
      <c r="AH9" s="447" t="s">
        <v>563</v>
      </c>
      <c r="AI9" s="447" t="str">
        <f>IF(COUNTIF(E45:E47, "無") = COUNTA(E45:E47), "無", "有")</f>
        <v>有</v>
      </c>
      <c r="AK9" s="274">
        <v>1</v>
      </c>
      <c r="AL9" s="274">
        <v>1</v>
      </c>
      <c r="AM9" s="274">
        <f t="shared" si="0"/>
        <v>1</v>
      </c>
      <c r="AN9" s="274"/>
      <c r="AO9" s="274">
        <f t="shared" si="1"/>
        <v>0</v>
      </c>
      <c r="AP9" s="274">
        <f t="shared" si="2"/>
        <v>0</v>
      </c>
      <c r="AQ9" s="274"/>
      <c r="AR9" s="275" t="s">
        <v>458</v>
      </c>
    </row>
    <row r="10" spans="2:44" ht="27" customHeight="1" thickBot="1">
      <c r="B10" s="175" t="s">
        <v>134</v>
      </c>
      <c r="C10" s="791"/>
      <c r="D10" s="794"/>
      <c r="E10" s="273">
        <f>'1_建築'!E13</f>
        <v>0</v>
      </c>
      <c r="AG10" s="447"/>
      <c r="AH10" s="447" t="s">
        <v>564</v>
      </c>
      <c r="AI10" s="447" t="str">
        <f>IF(COUNTIF(E48:E50, "無") = COUNTA(E48:E50), "無", "有")</f>
        <v>有</v>
      </c>
      <c r="AK10" s="274">
        <v>1</v>
      </c>
      <c r="AL10" s="276">
        <v>1.5</v>
      </c>
      <c r="AM10" s="274">
        <f t="shared" si="0"/>
        <v>1.5</v>
      </c>
      <c r="AN10" s="274"/>
      <c r="AO10" s="274">
        <f t="shared" si="1"/>
        <v>0</v>
      </c>
      <c r="AP10" s="274">
        <f t="shared" si="2"/>
        <v>0</v>
      </c>
      <c r="AQ10" s="274"/>
      <c r="AR10" s="275" t="s">
        <v>459</v>
      </c>
    </row>
    <row r="11" spans="2:44" ht="27" customHeight="1" thickBot="1">
      <c r="B11" s="175" t="s">
        <v>136</v>
      </c>
      <c r="C11" s="791"/>
      <c r="D11" s="794"/>
      <c r="E11" s="273">
        <f>'1_建築'!E14</f>
        <v>0</v>
      </c>
      <c r="H11" s="495"/>
      <c r="AG11" s="447"/>
      <c r="AH11" s="447" t="s">
        <v>565</v>
      </c>
      <c r="AI11" s="447" t="str">
        <f>IF(COUNTIF(E51:E52, "無") = COUNTA(E51:E52), "無", "有")</f>
        <v>有</v>
      </c>
      <c r="AK11" s="277">
        <v>1</v>
      </c>
      <c r="AL11" s="277">
        <v>1</v>
      </c>
      <c r="AM11" s="277">
        <f t="shared" si="0"/>
        <v>1</v>
      </c>
      <c r="AN11" s="278">
        <f>SUM(AM3:AM11)</f>
        <v>20</v>
      </c>
      <c r="AO11" s="277">
        <f t="shared" si="1"/>
        <v>0</v>
      </c>
      <c r="AP11" s="277">
        <f t="shared" si="2"/>
        <v>0</v>
      </c>
      <c r="AQ11" s="278">
        <f>SUM(AP3:AP11)</f>
        <v>0</v>
      </c>
      <c r="AR11" s="275"/>
    </row>
    <row r="12" spans="2:44" ht="27" customHeight="1">
      <c r="B12" s="175" t="s">
        <v>138</v>
      </c>
      <c r="C12" s="791"/>
      <c r="D12" s="795" t="s">
        <v>139</v>
      </c>
      <c r="E12" s="273">
        <f>'1_建築'!E15</f>
        <v>0</v>
      </c>
      <c r="AG12" s="447"/>
      <c r="AH12" s="447" t="s">
        <v>566</v>
      </c>
      <c r="AI12" s="447" t="str">
        <f>IF(COUNTIF(E53, "無") = COUNTA(E53), "無", "有")</f>
        <v>有</v>
      </c>
      <c r="AK12" s="274">
        <v>2</v>
      </c>
      <c r="AL12" s="444">
        <v>5</v>
      </c>
      <c r="AM12" s="274">
        <f t="shared" si="0"/>
        <v>10</v>
      </c>
      <c r="AN12" s="274"/>
      <c r="AO12" s="274">
        <f t="shared" si="1"/>
        <v>0</v>
      </c>
      <c r="AP12" s="274">
        <f t="shared" si="2"/>
        <v>0</v>
      </c>
      <c r="AQ12" s="274"/>
      <c r="AR12" s="275"/>
    </row>
    <row r="13" spans="2:44" ht="27" customHeight="1">
      <c r="B13" s="175" t="s">
        <v>141</v>
      </c>
      <c r="C13" s="791"/>
      <c r="D13" s="796"/>
      <c r="E13" s="273">
        <f>'1_建築'!E16</f>
        <v>0</v>
      </c>
      <c r="AG13" s="447"/>
      <c r="AH13" s="447" t="s">
        <v>567</v>
      </c>
      <c r="AI13" s="447" t="str">
        <f>IF(COUNTIF(E54, "無") = COUNTA(E54), "無", "有")</f>
        <v>有</v>
      </c>
      <c r="AK13" s="274">
        <v>1</v>
      </c>
      <c r="AL13" s="274">
        <v>1</v>
      </c>
      <c r="AM13" s="274">
        <f t="shared" si="0"/>
        <v>1</v>
      </c>
      <c r="AN13" s="274"/>
      <c r="AO13" s="274">
        <f t="shared" si="1"/>
        <v>0</v>
      </c>
      <c r="AP13" s="274">
        <f t="shared" si="2"/>
        <v>0</v>
      </c>
      <c r="AQ13" s="274"/>
      <c r="AR13" s="275" t="s">
        <v>460</v>
      </c>
    </row>
    <row r="14" spans="2:44" ht="27" customHeight="1">
      <c r="B14" s="175" t="s">
        <v>143</v>
      </c>
      <c r="C14" s="791"/>
      <c r="D14" s="796"/>
      <c r="E14" s="273">
        <f>'1_建築'!E17</f>
        <v>0</v>
      </c>
      <c r="AG14" s="447"/>
      <c r="AH14" s="447" t="s">
        <v>568</v>
      </c>
      <c r="AI14" s="447" t="str">
        <f>IF(COUNTIF(E55, "無") = COUNTA(E55), "無", "有")</f>
        <v>有</v>
      </c>
      <c r="AK14" s="274">
        <v>1</v>
      </c>
      <c r="AL14" s="276">
        <v>1.5</v>
      </c>
      <c r="AM14" s="274">
        <f t="shared" si="0"/>
        <v>1.5</v>
      </c>
      <c r="AN14" s="274"/>
      <c r="AO14" s="274">
        <f t="shared" si="1"/>
        <v>0</v>
      </c>
      <c r="AP14" s="274">
        <f t="shared" si="2"/>
        <v>0</v>
      </c>
      <c r="AQ14" s="274"/>
      <c r="AR14" s="275" t="s">
        <v>460</v>
      </c>
    </row>
    <row r="15" spans="2:44" ht="27" customHeight="1">
      <c r="B15" s="175" t="s">
        <v>145</v>
      </c>
      <c r="C15" s="791"/>
      <c r="D15" s="796"/>
      <c r="E15" s="273">
        <f>'1_建築'!E18</f>
        <v>0</v>
      </c>
      <c r="AG15" s="447"/>
      <c r="AH15" s="447" t="s">
        <v>569</v>
      </c>
      <c r="AI15" s="447" t="str">
        <f>IF(COUNTIF(E56, "無") = COUNTA(E56), "無", "有")</f>
        <v>有</v>
      </c>
      <c r="AK15" s="274">
        <v>1</v>
      </c>
      <c r="AL15" s="274">
        <v>1</v>
      </c>
      <c r="AM15" s="274">
        <f t="shared" si="0"/>
        <v>1</v>
      </c>
      <c r="AN15" s="274"/>
      <c r="AO15" s="274">
        <f t="shared" si="1"/>
        <v>0</v>
      </c>
      <c r="AP15" s="274">
        <f t="shared" si="2"/>
        <v>0</v>
      </c>
      <c r="AQ15" s="274"/>
      <c r="AR15" s="275" t="s">
        <v>460</v>
      </c>
    </row>
    <row r="16" spans="2:44" ht="27" customHeight="1">
      <c r="B16" s="175" t="s">
        <v>147</v>
      </c>
      <c r="C16" s="791"/>
      <c r="D16" s="796"/>
      <c r="E16" s="273">
        <f>'1_建築'!E19</f>
        <v>0</v>
      </c>
      <c r="AG16" s="447"/>
      <c r="AH16" s="447" t="s">
        <v>584</v>
      </c>
      <c r="AI16" s="447" t="str">
        <f>IF(COUNTIF(E57, "無") = COUNTA(E57), "無", "有")</f>
        <v>有</v>
      </c>
      <c r="AK16" s="274">
        <v>1</v>
      </c>
      <c r="AL16" s="276">
        <v>1.5</v>
      </c>
      <c r="AM16" s="274">
        <f t="shared" si="0"/>
        <v>1.5</v>
      </c>
      <c r="AN16" s="274"/>
      <c r="AO16" s="274">
        <f t="shared" si="1"/>
        <v>0</v>
      </c>
      <c r="AP16" s="274">
        <f t="shared" si="2"/>
        <v>0</v>
      </c>
      <c r="AQ16" s="274"/>
      <c r="AR16" s="275" t="s">
        <v>461</v>
      </c>
    </row>
    <row r="17" spans="2:44" ht="27" customHeight="1">
      <c r="B17" s="175" t="s">
        <v>149</v>
      </c>
      <c r="C17" s="791"/>
      <c r="D17" s="796"/>
      <c r="E17" s="273">
        <f>'1_建築'!E20</f>
        <v>0</v>
      </c>
      <c r="AG17" s="447"/>
      <c r="AH17" s="447" t="s">
        <v>570</v>
      </c>
      <c r="AI17" s="447" t="str">
        <f>IF(COUNTIF(E58:E59, "無") = COUNTA(E58:E59), "無", "有")</f>
        <v>有</v>
      </c>
      <c r="AK17" s="274">
        <v>1</v>
      </c>
      <c r="AL17" s="274">
        <v>1</v>
      </c>
      <c r="AM17" s="274">
        <f t="shared" si="0"/>
        <v>1</v>
      </c>
      <c r="AN17" s="274"/>
      <c r="AO17" s="274">
        <f t="shared" si="1"/>
        <v>0</v>
      </c>
      <c r="AP17" s="274">
        <f t="shared" si="2"/>
        <v>0</v>
      </c>
      <c r="AQ17" s="274"/>
      <c r="AR17" s="275" t="s">
        <v>460</v>
      </c>
    </row>
    <row r="18" spans="2:44" ht="27" customHeight="1">
      <c r="B18" s="175" t="s">
        <v>151</v>
      </c>
      <c r="C18" s="791"/>
      <c r="D18" s="796"/>
      <c r="E18" s="273">
        <f>'1_建築'!E21</f>
        <v>0</v>
      </c>
      <c r="AG18" s="447"/>
      <c r="AH18" s="447" t="s">
        <v>571</v>
      </c>
      <c r="AI18" s="447" t="str">
        <f>IF(COUNTIF(E60:E61, "無") = COUNTA(E60:E61), "無", "有")</f>
        <v>有</v>
      </c>
      <c r="AK18" s="274">
        <v>1</v>
      </c>
      <c r="AL18" s="276">
        <v>1.5</v>
      </c>
      <c r="AM18" s="274">
        <f t="shared" si="0"/>
        <v>1.5</v>
      </c>
      <c r="AN18" s="274"/>
      <c r="AO18" s="274">
        <f t="shared" si="1"/>
        <v>0</v>
      </c>
      <c r="AP18" s="274">
        <f t="shared" si="2"/>
        <v>0</v>
      </c>
      <c r="AQ18" s="274"/>
      <c r="AR18" s="275" t="s">
        <v>460</v>
      </c>
    </row>
    <row r="19" spans="2:44" ht="27" customHeight="1">
      <c r="B19" s="175" t="s">
        <v>153</v>
      </c>
      <c r="C19" s="791"/>
      <c r="D19" s="796"/>
      <c r="E19" s="273">
        <f>'1_建築'!E22</f>
        <v>0</v>
      </c>
      <c r="AG19" s="447"/>
      <c r="AH19" s="447" t="s">
        <v>572</v>
      </c>
      <c r="AI19" s="447" t="str">
        <f>IF(COUNTIF(E62:E63, "無") = COUNTA(E62:E63), "無", "有")</f>
        <v>有</v>
      </c>
      <c r="AK19" s="274">
        <v>1</v>
      </c>
      <c r="AL19" s="274">
        <v>1</v>
      </c>
      <c r="AM19" s="274">
        <f t="shared" si="0"/>
        <v>1</v>
      </c>
      <c r="AN19" s="274"/>
      <c r="AO19" s="274">
        <f t="shared" si="1"/>
        <v>0</v>
      </c>
      <c r="AP19" s="274">
        <f t="shared" si="2"/>
        <v>0</v>
      </c>
      <c r="AQ19" s="274"/>
      <c r="AR19" s="275" t="s">
        <v>458</v>
      </c>
    </row>
    <row r="20" spans="2:44" ht="27" customHeight="1">
      <c r="B20" s="175" t="s">
        <v>155</v>
      </c>
      <c r="C20" s="791"/>
      <c r="D20" s="796"/>
      <c r="E20" s="273">
        <f>'1_建築'!E23</f>
        <v>0</v>
      </c>
      <c r="AG20" s="454"/>
      <c r="AH20" s="454" t="s">
        <v>573</v>
      </c>
      <c r="AI20" s="454" t="str">
        <f>IF(COUNTIF(E64:E65, "無") = COUNTA(E64:E65), "無", "有")</f>
        <v>有</v>
      </c>
      <c r="AK20" s="274">
        <v>1</v>
      </c>
      <c r="AL20" s="276">
        <v>1.5</v>
      </c>
      <c r="AM20" s="274">
        <f t="shared" si="0"/>
        <v>1.5</v>
      </c>
      <c r="AN20" s="274"/>
      <c r="AO20" s="274">
        <f t="shared" si="1"/>
        <v>0</v>
      </c>
      <c r="AP20" s="274">
        <f t="shared" si="2"/>
        <v>0</v>
      </c>
      <c r="AQ20" s="274"/>
      <c r="AR20" s="275" t="s">
        <v>458</v>
      </c>
    </row>
    <row r="21" spans="2:44" ht="27" customHeight="1" thickBot="1">
      <c r="B21" s="175" t="s">
        <v>157</v>
      </c>
      <c r="C21" s="791"/>
      <c r="D21" s="796"/>
      <c r="E21" s="273">
        <f>'1_建築'!E24</f>
        <v>0</v>
      </c>
      <c r="AG21" s="447" t="s">
        <v>581</v>
      </c>
      <c r="AH21" s="447" t="s">
        <v>574</v>
      </c>
      <c r="AI21" s="447" t="str">
        <f>IF(COUNTIF(E68:E73, "無") = COUNTA(E68:E73), "無", "有")</f>
        <v>有</v>
      </c>
      <c r="AK21" s="274">
        <v>1</v>
      </c>
      <c r="AL21" s="274">
        <v>1</v>
      </c>
      <c r="AM21" s="274">
        <f t="shared" si="0"/>
        <v>1</v>
      </c>
      <c r="AN21" s="274"/>
      <c r="AO21" s="274">
        <f t="shared" si="1"/>
        <v>0</v>
      </c>
      <c r="AP21" s="274">
        <f t="shared" si="2"/>
        <v>0</v>
      </c>
      <c r="AQ21" s="274"/>
      <c r="AR21" s="275" t="s">
        <v>462</v>
      </c>
    </row>
    <row r="22" spans="2:44" ht="27" customHeight="1" thickBot="1">
      <c r="B22" s="175" t="s">
        <v>159</v>
      </c>
      <c r="C22" s="791"/>
      <c r="D22" s="797"/>
      <c r="E22" s="273">
        <f>'1_建築'!E25</f>
        <v>0</v>
      </c>
      <c r="AG22" s="447"/>
      <c r="AH22" s="447" t="s">
        <v>575</v>
      </c>
      <c r="AI22" s="447" t="str">
        <f>IF(COUNTIF(E74:E82, "無") = COUNTA(E74:E82), "無", "有")</f>
        <v>有</v>
      </c>
      <c r="AK22" s="277">
        <v>1</v>
      </c>
      <c r="AL22" s="277">
        <v>1</v>
      </c>
      <c r="AM22" s="277">
        <f t="shared" si="0"/>
        <v>1</v>
      </c>
      <c r="AN22" s="278">
        <f>SUM(AM12:AM22)</f>
        <v>22</v>
      </c>
      <c r="AO22" s="277">
        <f t="shared" si="1"/>
        <v>0</v>
      </c>
      <c r="AP22" s="277">
        <f t="shared" si="2"/>
        <v>0</v>
      </c>
      <c r="AQ22" s="278">
        <f>SUM(AP12:AP22)</f>
        <v>0</v>
      </c>
      <c r="AR22" s="275" t="s">
        <v>463</v>
      </c>
    </row>
    <row r="23" spans="2:44" ht="27" customHeight="1">
      <c r="B23" s="175" t="s">
        <v>161</v>
      </c>
      <c r="C23" s="791"/>
      <c r="D23" s="798" t="s">
        <v>162</v>
      </c>
      <c r="E23" s="279">
        <f>'1_建築'!E26</f>
        <v>0</v>
      </c>
      <c r="AG23" s="447"/>
      <c r="AH23" s="447" t="s">
        <v>576</v>
      </c>
      <c r="AI23" s="447" t="str">
        <f>IF(COUNTIF(E83:E85, "無") = COUNTA(E83:E85), "無", "有")</f>
        <v>有</v>
      </c>
      <c r="AK23" s="274">
        <v>1</v>
      </c>
      <c r="AL23" s="274">
        <v>1</v>
      </c>
      <c r="AM23" s="274">
        <f t="shared" si="0"/>
        <v>1</v>
      </c>
      <c r="AN23" s="274"/>
      <c r="AO23" s="274">
        <f t="shared" si="1"/>
        <v>0</v>
      </c>
      <c r="AP23" s="274">
        <f t="shared" si="2"/>
        <v>0</v>
      </c>
      <c r="AQ23" s="274"/>
      <c r="AR23" s="275"/>
    </row>
    <row r="24" spans="2:44" ht="27" customHeight="1">
      <c r="B24" s="175" t="s">
        <v>164</v>
      </c>
      <c r="C24" s="791"/>
      <c r="D24" s="799"/>
      <c r="E24" s="279">
        <f>'1_建築'!E27</f>
        <v>0</v>
      </c>
      <c r="AG24" s="447"/>
      <c r="AH24" s="447" t="s">
        <v>577</v>
      </c>
      <c r="AI24" s="447" t="str">
        <f>IF(COUNTIF(E86:E88, "無") = COUNTA(E86:E88), "無", "有")</f>
        <v>有</v>
      </c>
      <c r="AK24" s="274">
        <v>1</v>
      </c>
      <c r="AL24" s="276">
        <v>1.5</v>
      </c>
      <c r="AM24" s="274">
        <f t="shared" si="0"/>
        <v>1.5</v>
      </c>
      <c r="AN24" s="274"/>
      <c r="AO24" s="274">
        <f t="shared" si="1"/>
        <v>0</v>
      </c>
      <c r="AP24" s="274">
        <f t="shared" si="2"/>
        <v>0</v>
      </c>
      <c r="AQ24" s="274"/>
      <c r="AR24" s="275" t="s">
        <v>464</v>
      </c>
    </row>
    <row r="25" spans="2:44" ht="27" customHeight="1">
      <c r="B25" s="175" t="s">
        <v>166</v>
      </c>
      <c r="C25" s="791"/>
      <c r="D25" s="799"/>
      <c r="E25" s="279">
        <f>'1_建築'!E28</f>
        <v>0</v>
      </c>
      <c r="AG25" s="454"/>
      <c r="AH25" s="454" t="s">
        <v>578</v>
      </c>
      <c r="AI25" s="454" t="str">
        <f>IF(COUNTIF(E89:E90, "無") = COUNTA(E89:E90), "無", "有")</f>
        <v>有</v>
      </c>
      <c r="AK25" s="274">
        <v>1</v>
      </c>
      <c r="AL25" s="274">
        <v>1</v>
      </c>
      <c r="AM25" s="274">
        <f t="shared" si="0"/>
        <v>1</v>
      </c>
      <c r="AN25" s="274"/>
      <c r="AO25" s="274">
        <f t="shared" si="1"/>
        <v>0</v>
      </c>
      <c r="AP25" s="274">
        <f t="shared" si="2"/>
        <v>0</v>
      </c>
      <c r="AQ25" s="274"/>
      <c r="AR25" s="275" t="s">
        <v>465</v>
      </c>
    </row>
    <row r="26" spans="2:44" ht="27" customHeight="1">
      <c r="B26" s="175" t="s">
        <v>168</v>
      </c>
      <c r="C26" s="791"/>
      <c r="D26" s="799"/>
      <c r="E26" s="279">
        <f>'1_建築'!E29</f>
        <v>0</v>
      </c>
      <c r="AG26" s="447" t="s">
        <v>580</v>
      </c>
      <c r="AH26" s="447" t="s">
        <v>579</v>
      </c>
      <c r="AI26" s="447" t="str">
        <f>IF(COUNTIF(E93:E96, "無") = COUNTA(E93:E96), "無", "有")</f>
        <v>有</v>
      </c>
      <c r="AK26" s="274">
        <v>1</v>
      </c>
      <c r="AL26" s="276">
        <v>1.5</v>
      </c>
      <c r="AM26" s="274">
        <f t="shared" si="0"/>
        <v>1.5</v>
      </c>
      <c r="AN26" s="274"/>
      <c r="AO26" s="274">
        <f t="shared" si="1"/>
        <v>0</v>
      </c>
      <c r="AP26" s="274">
        <f t="shared" si="2"/>
        <v>0</v>
      </c>
      <c r="AQ26" s="274"/>
      <c r="AR26" s="275" t="s">
        <v>465</v>
      </c>
    </row>
    <row r="27" spans="2:44" ht="27" customHeight="1" thickBot="1">
      <c r="B27" s="175" t="s">
        <v>170</v>
      </c>
      <c r="C27" s="791"/>
      <c r="D27" s="799"/>
      <c r="E27" s="279">
        <f>'1_建築'!E30</f>
        <v>0</v>
      </c>
      <c r="AK27" s="274">
        <v>1</v>
      </c>
      <c r="AL27" s="276">
        <v>1.5</v>
      </c>
      <c r="AM27" s="274">
        <f t="shared" si="0"/>
        <v>1.5</v>
      </c>
      <c r="AN27" s="274"/>
      <c r="AO27" s="274">
        <f t="shared" si="1"/>
        <v>0</v>
      </c>
      <c r="AP27" s="274">
        <f t="shared" si="2"/>
        <v>0</v>
      </c>
      <c r="AQ27" s="274"/>
      <c r="AR27" s="275" t="s">
        <v>466</v>
      </c>
    </row>
    <row r="28" spans="2:44" ht="27" customHeight="1" thickBot="1">
      <c r="B28" s="175" t="s">
        <v>172</v>
      </c>
      <c r="C28" s="791"/>
      <c r="D28" s="800"/>
      <c r="E28" s="279">
        <f>'1_建築'!E31</f>
        <v>0</v>
      </c>
      <c r="AK28" s="277">
        <v>1</v>
      </c>
      <c r="AL28" s="280">
        <v>1.5</v>
      </c>
      <c r="AM28" s="277">
        <f t="shared" si="0"/>
        <v>1.5</v>
      </c>
      <c r="AN28" s="278">
        <f>SUM(AM23:AM28)</f>
        <v>8</v>
      </c>
      <c r="AO28" s="277">
        <f t="shared" si="1"/>
        <v>0</v>
      </c>
      <c r="AP28" s="277">
        <f t="shared" si="2"/>
        <v>0</v>
      </c>
      <c r="AQ28" s="278">
        <f>SUM(AP23:AP28)</f>
        <v>0</v>
      </c>
      <c r="AR28" s="275" t="s">
        <v>465</v>
      </c>
    </row>
    <row r="29" spans="2:44" ht="27" customHeight="1">
      <c r="B29" s="175" t="s">
        <v>174</v>
      </c>
      <c r="C29" s="791"/>
      <c r="D29" s="801" t="s">
        <v>175</v>
      </c>
      <c r="E29" s="279">
        <f>'1_建築'!E32</f>
        <v>0</v>
      </c>
      <c r="AK29" s="274">
        <v>1</v>
      </c>
      <c r="AL29" s="274">
        <v>1</v>
      </c>
      <c r="AM29" s="274">
        <f t="shared" si="0"/>
        <v>1</v>
      </c>
      <c r="AN29" s="274"/>
      <c r="AO29" s="274">
        <f t="shared" si="1"/>
        <v>0</v>
      </c>
      <c r="AP29" s="274">
        <f t="shared" si="2"/>
        <v>0</v>
      </c>
      <c r="AQ29" s="274"/>
      <c r="AR29" s="275" t="s">
        <v>467</v>
      </c>
    </row>
    <row r="30" spans="2:44" ht="27" customHeight="1" thickBot="1">
      <c r="B30" s="175" t="s">
        <v>177</v>
      </c>
      <c r="C30" s="791"/>
      <c r="D30" s="801"/>
      <c r="E30" s="279">
        <f>'1_建築'!E33</f>
        <v>0</v>
      </c>
      <c r="AK30" s="274">
        <v>1</v>
      </c>
      <c r="AL30" s="274">
        <v>1</v>
      </c>
      <c r="AM30" s="274">
        <f t="shared" si="0"/>
        <v>1</v>
      </c>
      <c r="AN30" s="274"/>
      <c r="AO30" s="274">
        <f t="shared" si="1"/>
        <v>0</v>
      </c>
      <c r="AP30" s="274">
        <f t="shared" si="2"/>
        <v>0</v>
      </c>
      <c r="AQ30" s="274"/>
      <c r="AR30" s="275"/>
    </row>
    <row r="31" spans="2:44" ht="27" customHeight="1" thickBot="1">
      <c r="B31" s="175" t="s">
        <v>179</v>
      </c>
      <c r="C31" s="791"/>
      <c r="D31" s="802"/>
      <c r="E31" s="279">
        <f>'1_建築'!E34</f>
        <v>0</v>
      </c>
      <c r="AK31" s="277">
        <v>1</v>
      </c>
      <c r="AL31" s="280">
        <v>1.5</v>
      </c>
      <c r="AM31" s="277">
        <f t="shared" si="0"/>
        <v>1.5</v>
      </c>
      <c r="AN31" s="278">
        <f>SUM(AM29:AM31)</f>
        <v>3.5</v>
      </c>
      <c r="AO31" s="277">
        <f t="shared" si="1"/>
        <v>0</v>
      </c>
      <c r="AP31" s="277">
        <f t="shared" si="2"/>
        <v>0</v>
      </c>
      <c r="AQ31" s="278">
        <f>SUM(AP29:AP31)</f>
        <v>0</v>
      </c>
      <c r="AR31" s="275" t="s">
        <v>465</v>
      </c>
    </row>
    <row r="32" spans="2:44" ht="27" customHeight="1">
      <c r="B32" s="175" t="s">
        <v>181</v>
      </c>
      <c r="C32" s="791"/>
      <c r="D32" s="795" t="s">
        <v>182</v>
      </c>
      <c r="E32" s="279">
        <f>'1_建築'!E35</f>
        <v>0</v>
      </c>
      <c r="AK32" s="274">
        <v>1</v>
      </c>
      <c r="AL32" s="276">
        <v>1.5</v>
      </c>
      <c r="AM32" s="274">
        <f t="shared" si="0"/>
        <v>1.5</v>
      </c>
      <c r="AN32" s="274"/>
      <c r="AO32" s="274">
        <f t="shared" si="1"/>
        <v>0</v>
      </c>
      <c r="AP32" s="274">
        <f t="shared" si="2"/>
        <v>0</v>
      </c>
      <c r="AQ32" s="274"/>
      <c r="AR32" s="275" t="s">
        <v>468</v>
      </c>
    </row>
    <row r="33" spans="2:44" ht="27" customHeight="1">
      <c r="B33" s="175" t="s">
        <v>184</v>
      </c>
      <c r="C33" s="791"/>
      <c r="D33" s="796"/>
      <c r="E33" s="279">
        <f>'1_建築'!E36</f>
        <v>0</v>
      </c>
      <c r="AK33" s="274">
        <v>1</v>
      </c>
      <c r="AL33" s="276">
        <v>1.5</v>
      </c>
      <c r="AM33" s="274">
        <f t="shared" si="0"/>
        <v>1.5</v>
      </c>
      <c r="AN33" s="274"/>
      <c r="AO33" s="274">
        <f t="shared" si="1"/>
        <v>0</v>
      </c>
      <c r="AP33" s="274">
        <f t="shared" si="2"/>
        <v>0</v>
      </c>
      <c r="AQ33" s="274"/>
      <c r="AR33" s="275" t="s">
        <v>469</v>
      </c>
    </row>
    <row r="34" spans="2:44" ht="27" customHeight="1">
      <c r="B34" s="175" t="s">
        <v>186</v>
      </c>
      <c r="C34" s="791"/>
      <c r="D34" s="796"/>
      <c r="E34" s="279">
        <f>'1_建築'!E37</f>
        <v>0</v>
      </c>
      <c r="AK34" s="274">
        <v>1</v>
      </c>
      <c r="AL34" s="274">
        <v>1</v>
      </c>
      <c r="AM34" s="274">
        <f t="shared" si="0"/>
        <v>1</v>
      </c>
      <c r="AN34" s="274"/>
      <c r="AO34" s="274">
        <f t="shared" si="1"/>
        <v>0</v>
      </c>
      <c r="AP34" s="274">
        <f t="shared" si="2"/>
        <v>0</v>
      </c>
      <c r="AQ34" s="274"/>
      <c r="AR34" s="275" t="s">
        <v>470</v>
      </c>
    </row>
    <row r="35" spans="2:44" ht="27" customHeight="1">
      <c r="B35" s="175" t="s">
        <v>188</v>
      </c>
      <c r="C35" s="791"/>
      <c r="D35" s="796"/>
      <c r="E35" s="279">
        <f>'1_建築'!E38</f>
        <v>0</v>
      </c>
      <c r="AK35" s="274">
        <v>1</v>
      </c>
      <c r="AL35" s="274">
        <v>1</v>
      </c>
      <c r="AM35" s="274">
        <f t="shared" si="0"/>
        <v>1</v>
      </c>
      <c r="AN35" s="274"/>
      <c r="AO35" s="274">
        <f t="shared" si="1"/>
        <v>0</v>
      </c>
      <c r="AP35" s="274">
        <f t="shared" si="2"/>
        <v>0</v>
      </c>
      <c r="AQ35" s="274"/>
      <c r="AR35" s="275" t="s">
        <v>470</v>
      </c>
    </row>
    <row r="36" spans="2:44" ht="27" customHeight="1">
      <c r="B36" s="175" t="s">
        <v>190</v>
      </c>
      <c r="C36" s="791"/>
      <c r="D36" s="796"/>
      <c r="E36" s="279">
        <f>'1_建築'!E39</f>
        <v>0</v>
      </c>
      <c r="AK36" s="274">
        <v>1</v>
      </c>
      <c r="AL36" s="274">
        <v>1</v>
      </c>
      <c r="AM36" s="274">
        <f t="shared" si="0"/>
        <v>1</v>
      </c>
      <c r="AN36" s="274"/>
      <c r="AO36" s="274">
        <f t="shared" si="1"/>
        <v>0</v>
      </c>
      <c r="AP36" s="274">
        <f t="shared" si="2"/>
        <v>0</v>
      </c>
      <c r="AQ36" s="274"/>
      <c r="AR36" s="275" t="s">
        <v>471</v>
      </c>
    </row>
    <row r="37" spans="2:44" ht="27" customHeight="1" thickBot="1">
      <c r="B37" s="175" t="s">
        <v>192</v>
      </c>
      <c r="C37" s="791"/>
      <c r="D37" s="796"/>
      <c r="E37" s="279">
        <f>'1_建築'!E40</f>
        <v>0</v>
      </c>
      <c r="AK37" s="274">
        <v>1</v>
      </c>
      <c r="AL37" s="274">
        <v>1</v>
      </c>
      <c r="AM37" s="274">
        <f t="shared" si="0"/>
        <v>1</v>
      </c>
      <c r="AN37" s="274"/>
      <c r="AO37" s="274">
        <f t="shared" si="1"/>
        <v>0</v>
      </c>
      <c r="AP37" s="274">
        <f t="shared" si="2"/>
        <v>0</v>
      </c>
      <c r="AQ37" s="274"/>
      <c r="AR37" s="275" t="s">
        <v>471</v>
      </c>
    </row>
    <row r="38" spans="2:44" ht="27" customHeight="1" thickBot="1">
      <c r="B38" s="175" t="s">
        <v>194</v>
      </c>
      <c r="C38" s="791"/>
      <c r="D38" s="783"/>
      <c r="E38" s="279">
        <f>'1_建築'!E41</f>
        <v>0</v>
      </c>
      <c r="AK38" s="277">
        <v>1</v>
      </c>
      <c r="AL38" s="277">
        <v>1</v>
      </c>
      <c r="AM38" s="277">
        <f t="shared" si="0"/>
        <v>1</v>
      </c>
      <c r="AN38" s="278">
        <f>SUM(AM32:AM38)</f>
        <v>8</v>
      </c>
      <c r="AO38" s="277">
        <f t="shared" si="1"/>
        <v>0</v>
      </c>
      <c r="AP38" s="277">
        <f t="shared" si="2"/>
        <v>0</v>
      </c>
      <c r="AQ38" s="278">
        <f>SUM(AP32:AP38)</f>
        <v>0</v>
      </c>
      <c r="AR38" s="275"/>
    </row>
    <row r="39" spans="2:44" ht="27" customHeight="1">
      <c r="B39" s="179" t="s">
        <v>435</v>
      </c>
      <c r="C39" s="791"/>
      <c r="D39" s="281" t="s">
        <v>197</v>
      </c>
      <c r="E39" s="273">
        <f>'1_建築'!E42</f>
        <v>0</v>
      </c>
      <c r="AK39" s="274">
        <v>1</v>
      </c>
      <c r="AL39" s="274">
        <v>1</v>
      </c>
      <c r="AM39" s="274">
        <f t="shared" si="0"/>
        <v>1</v>
      </c>
      <c r="AN39" s="274"/>
      <c r="AO39" s="274"/>
      <c r="AP39" s="274"/>
      <c r="AQ39" s="274"/>
      <c r="AR39" s="275"/>
    </row>
    <row r="40" spans="2:44" ht="27" customHeight="1">
      <c r="B40" s="175" t="s">
        <v>199</v>
      </c>
      <c r="C40" s="792"/>
      <c r="D40" s="282" t="s">
        <v>200</v>
      </c>
      <c r="E40" s="273">
        <f>'1_建築'!E43</f>
        <v>0</v>
      </c>
      <c r="AK40" s="274">
        <v>1</v>
      </c>
      <c r="AL40" s="274">
        <v>1</v>
      </c>
      <c r="AM40" s="274">
        <f t="shared" si="0"/>
        <v>1</v>
      </c>
      <c r="AN40" s="274"/>
      <c r="AO40" s="274"/>
      <c r="AP40" s="274"/>
      <c r="AQ40" s="274"/>
      <c r="AR40" s="275"/>
    </row>
    <row r="41" spans="2:44" ht="27" customHeight="1">
      <c r="B41" s="202" t="s">
        <v>209</v>
      </c>
      <c r="C41" s="777" t="s">
        <v>472</v>
      </c>
      <c r="D41" s="283" t="s">
        <v>210</v>
      </c>
      <c r="E41" s="273">
        <f>'2_電気設備'!E6</f>
        <v>0</v>
      </c>
      <c r="AK41" s="274">
        <v>2</v>
      </c>
      <c r="AL41" s="276">
        <v>1.5</v>
      </c>
      <c r="AM41" s="274">
        <f t="shared" si="0"/>
        <v>3</v>
      </c>
      <c r="AN41" s="274"/>
      <c r="AO41" s="274">
        <f t="shared" ref="AO41:AO65" si="3">E41</f>
        <v>0</v>
      </c>
      <c r="AP41" s="274">
        <f t="shared" ref="AP41:AP65" si="4">IFERROR(AL41*AO41,"")</f>
        <v>0</v>
      </c>
      <c r="AQ41" s="274"/>
      <c r="AR41" s="284" t="s">
        <v>473</v>
      </c>
    </row>
    <row r="42" spans="2:44" ht="27" customHeight="1">
      <c r="B42" s="202" t="s">
        <v>212</v>
      </c>
      <c r="C42" s="778"/>
      <c r="D42" s="780" t="s">
        <v>213</v>
      </c>
      <c r="E42" s="273">
        <f>'2_電気設備'!E7</f>
        <v>0</v>
      </c>
      <c r="AK42" s="285">
        <v>1</v>
      </c>
      <c r="AL42" s="285">
        <v>1</v>
      </c>
      <c r="AM42" s="274">
        <f t="shared" si="0"/>
        <v>1</v>
      </c>
      <c r="AN42" s="285"/>
      <c r="AO42" s="274">
        <f t="shared" si="3"/>
        <v>0</v>
      </c>
      <c r="AP42" s="274">
        <f t="shared" si="4"/>
        <v>0</v>
      </c>
      <c r="AQ42" s="285"/>
      <c r="AR42" s="286" t="s">
        <v>474</v>
      </c>
    </row>
    <row r="43" spans="2:44" ht="27" customHeight="1" thickBot="1">
      <c r="B43" s="202" t="s">
        <v>215</v>
      </c>
      <c r="C43" s="778"/>
      <c r="D43" s="781"/>
      <c r="E43" s="273">
        <f>'2_電気設備'!E8</f>
        <v>0</v>
      </c>
      <c r="AK43" s="285">
        <v>1</v>
      </c>
      <c r="AL43" s="285">
        <v>1</v>
      </c>
      <c r="AM43" s="274">
        <f t="shared" si="0"/>
        <v>1</v>
      </c>
      <c r="AN43" s="285"/>
      <c r="AO43" s="274">
        <f t="shared" si="3"/>
        <v>0</v>
      </c>
      <c r="AP43" s="274">
        <f t="shared" si="4"/>
        <v>0</v>
      </c>
      <c r="AQ43" s="285"/>
      <c r="AR43" s="286"/>
    </row>
    <row r="44" spans="2:44" ht="27" customHeight="1" thickBot="1">
      <c r="B44" s="202" t="s">
        <v>217</v>
      </c>
      <c r="C44" s="778"/>
      <c r="D44" s="782"/>
      <c r="E44" s="273">
        <f>'2_電気設備'!E9</f>
        <v>0</v>
      </c>
      <c r="AK44" s="287">
        <v>1</v>
      </c>
      <c r="AL44" s="288">
        <v>1.5</v>
      </c>
      <c r="AM44" s="277">
        <f t="shared" si="0"/>
        <v>1.5</v>
      </c>
      <c r="AN44" s="289">
        <f>SUM(AM41:AM44)</f>
        <v>6.5</v>
      </c>
      <c r="AO44" s="277">
        <f t="shared" si="3"/>
        <v>0</v>
      </c>
      <c r="AP44" s="277">
        <f t="shared" si="4"/>
        <v>0</v>
      </c>
      <c r="AQ44" s="289">
        <f>SUM(AP41:AP44)</f>
        <v>0</v>
      </c>
      <c r="AR44" s="286" t="s">
        <v>474</v>
      </c>
    </row>
    <row r="45" spans="2:44" ht="27" customHeight="1">
      <c r="B45" s="202" t="s">
        <v>219</v>
      </c>
      <c r="C45" s="778"/>
      <c r="D45" s="780" t="s">
        <v>220</v>
      </c>
      <c r="E45" s="273">
        <f>'2_電気設備'!E10</f>
        <v>0</v>
      </c>
      <c r="AK45" s="285">
        <v>1</v>
      </c>
      <c r="AL45" s="285">
        <v>1</v>
      </c>
      <c r="AM45" s="274">
        <f t="shared" si="0"/>
        <v>1</v>
      </c>
      <c r="AN45" s="285"/>
      <c r="AO45" s="274">
        <f t="shared" si="3"/>
        <v>0</v>
      </c>
      <c r="AP45" s="274">
        <f t="shared" si="4"/>
        <v>0</v>
      </c>
      <c r="AQ45" s="285"/>
      <c r="AR45" s="286" t="s">
        <v>460</v>
      </c>
    </row>
    <row r="46" spans="2:44" ht="27" customHeight="1" thickBot="1">
      <c r="B46" s="202" t="s">
        <v>221</v>
      </c>
      <c r="C46" s="778"/>
      <c r="D46" s="781"/>
      <c r="E46" s="273">
        <f>'2_電気設備'!E11</f>
        <v>0</v>
      </c>
      <c r="AK46" s="285">
        <v>1</v>
      </c>
      <c r="AL46" s="285">
        <v>1</v>
      </c>
      <c r="AM46" s="274">
        <f t="shared" si="0"/>
        <v>1</v>
      </c>
      <c r="AN46" s="285"/>
      <c r="AO46" s="274">
        <f t="shared" si="3"/>
        <v>0</v>
      </c>
      <c r="AP46" s="274">
        <f t="shared" si="4"/>
        <v>0</v>
      </c>
      <c r="AQ46" s="285"/>
      <c r="AR46" s="286"/>
    </row>
    <row r="47" spans="2:44" ht="27" customHeight="1" thickBot="1">
      <c r="B47" s="202" t="s">
        <v>222</v>
      </c>
      <c r="C47" s="778"/>
      <c r="D47" s="782"/>
      <c r="E47" s="273">
        <f>'2_電気設備'!E12</f>
        <v>0</v>
      </c>
      <c r="AK47" s="287">
        <v>1</v>
      </c>
      <c r="AL47" s="288">
        <v>1.5</v>
      </c>
      <c r="AM47" s="277">
        <f t="shared" si="0"/>
        <v>1.5</v>
      </c>
      <c r="AN47" s="289">
        <f>SUM(AM45:AM47)</f>
        <v>3.5</v>
      </c>
      <c r="AO47" s="277">
        <f t="shared" si="3"/>
        <v>0</v>
      </c>
      <c r="AP47" s="277">
        <f t="shared" si="4"/>
        <v>0</v>
      </c>
      <c r="AQ47" s="289">
        <f>SUM(AP45:AP47)</f>
        <v>0</v>
      </c>
      <c r="AR47" s="286" t="s">
        <v>460</v>
      </c>
    </row>
    <row r="48" spans="2:44" ht="27" customHeight="1">
      <c r="B48" s="202" t="s">
        <v>224</v>
      </c>
      <c r="C48" s="778"/>
      <c r="D48" s="780" t="s">
        <v>225</v>
      </c>
      <c r="E48" s="273">
        <f>'2_電気設備'!E13</f>
        <v>0</v>
      </c>
      <c r="AK48" s="285">
        <v>1</v>
      </c>
      <c r="AL48" s="285">
        <v>1</v>
      </c>
      <c r="AM48" s="274">
        <f t="shared" si="0"/>
        <v>1</v>
      </c>
      <c r="AN48" s="285"/>
      <c r="AO48" s="274">
        <f t="shared" si="3"/>
        <v>0</v>
      </c>
      <c r="AP48" s="274">
        <f t="shared" si="4"/>
        <v>0</v>
      </c>
      <c r="AQ48" s="285"/>
      <c r="AR48" s="286" t="s">
        <v>460</v>
      </c>
    </row>
    <row r="49" spans="2:44" ht="27" customHeight="1" thickBot="1">
      <c r="B49" s="202" t="s">
        <v>226</v>
      </c>
      <c r="C49" s="778"/>
      <c r="D49" s="781"/>
      <c r="E49" s="273">
        <f>'2_電気設備'!E14</f>
        <v>0</v>
      </c>
      <c r="AK49" s="285">
        <v>1</v>
      </c>
      <c r="AL49" s="285">
        <v>1</v>
      </c>
      <c r="AM49" s="274">
        <f t="shared" si="0"/>
        <v>1</v>
      </c>
      <c r="AN49" s="285"/>
      <c r="AO49" s="274">
        <f t="shared" si="3"/>
        <v>0</v>
      </c>
      <c r="AP49" s="274">
        <f t="shared" si="4"/>
        <v>0</v>
      </c>
      <c r="AQ49" s="285"/>
      <c r="AR49" s="286"/>
    </row>
    <row r="50" spans="2:44" ht="27" customHeight="1" thickBot="1">
      <c r="B50" s="202" t="s">
        <v>227</v>
      </c>
      <c r="C50" s="778"/>
      <c r="D50" s="782"/>
      <c r="E50" s="273">
        <f>'2_電気設備'!E15</f>
        <v>0</v>
      </c>
      <c r="AK50" s="287">
        <v>1</v>
      </c>
      <c r="AL50" s="288">
        <v>1.5</v>
      </c>
      <c r="AM50" s="277">
        <f t="shared" si="0"/>
        <v>1.5</v>
      </c>
      <c r="AN50" s="289">
        <f>SUM(AM48:AM50)</f>
        <v>3.5</v>
      </c>
      <c r="AO50" s="277">
        <f t="shared" si="3"/>
        <v>0</v>
      </c>
      <c r="AP50" s="277">
        <f t="shared" si="4"/>
        <v>0</v>
      </c>
      <c r="AQ50" s="289">
        <f>SUM(AP48:AP50)</f>
        <v>0</v>
      </c>
      <c r="AR50" s="286" t="s">
        <v>460</v>
      </c>
    </row>
    <row r="51" spans="2:44" ht="27" customHeight="1" thickBot="1">
      <c r="B51" s="202" t="s">
        <v>229</v>
      </c>
      <c r="C51" s="778"/>
      <c r="D51" s="780" t="s">
        <v>230</v>
      </c>
      <c r="E51" s="273">
        <f>'2_電気設備'!E16</f>
        <v>0</v>
      </c>
      <c r="AK51" s="285">
        <v>1</v>
      </c>
      <c r="AL51" s="285">
        <v>1</v>
      </c>
      <c r="AM51" s="285">
        <f t="shared" si="0"/>
        <v>1</v>
      </c>
      <c r="AN51" s="285"/>
      <c r="AO51" s="274">
        <f t="shared" si="3"/>
        <v>0</v>
      </c>
      <c r="AP51" s="274">
        <f t="shared" si="4"/>
        <v>0</v>
      </c>
      <c r="AQ51" s="285"/>
      <c r="AR51" s="286"/>
    </row>
    <row r="52" spans="2:44" ht="27" customHeight="1" thickBot="1">
      <c r="B52" s="202" t="s">
        <v>232</v>
      </c>
      <c r="C52" s="778"/>
      <c r="D52" s="783"/>
      <c r="E52" s="273">
        <f>'2_電気設備'!E17</f>
        <v>0</v>
      </c>
      <c r="AK52" s="287">
        <v>1</v>
      </c>
      <c r="AL52" s="288">
        <v>1.5</v>
      </c>
      <c r="AM52" s="287">
        <f t="shared" si="0"/>
        <v>1.5</v>
      </c>
      <c r="AN52" s="290">
        <f>SUM(AM51:AM52)</f>
        <v>2.5</v>
      </c>
      <c r="AO52" s="277">
        <f t="shared" si="3"/>
        <v>0</v>
      </c>
      <c r="AP52" s="277">
        <f t="shared" si="4"/>
        <v>0</v>
      </c>
      <c r="AQ52" s="289">
        <f>SUM(AP51:AP52)</f>
        <v>0</v>
      </c>
      <c r="AR52" s="286" t="s">
        <v>461</v>
      </c>
    </row>
    <row r="53" spans="2:44" ht="27" customHeight="1" thickBot="1">
      <c r="B53" s="202" t="s">
        <v>233</v>
      </c>
      <c r="C53" s="778"/>
      <c r="D53" s="291" t="s">
        <v>234</v>
      </c>
      <c r="E53" s="273">
        <f>'2_電気設備'!E18</f>
        <v>0</v>
      </c>
      <c r="AK53" s="292">
        <v>1</v>
      </c>
      <c r="AL53" s="292">
        <v>1</v>
      </c>
      <c r="AM53" s="292">
        <f t="shared" si="0"/>
        <v>1</v>
      </c>
      <c r="AN53" s="293">
        <f>AM53</f>
        <v>1</v>
      </c>
      <c r="AO53" s="294">
        <f t="shared" si="3"/>
        <v>0</v>
      </c>
      <c r="AP53" s="294">
        <f t="shared" si="4"/>
        <v>0</v>
      </c>
      <c r="AQ53" s="289">
        <f>SUM(AP53)</f>
        <v>0</v>
      </c>
      <c r="AR53" s="286" t="s">
        <v>474</v>
      </c>
    </row>
    <row r="54" spans="2:44" ht="27" customHeight="1" thickBot="1">
      <c r="B54" s="206" t="s">
        <v>436</v>
      </c>
      <c r="C54" s="778"/>
      <c r="D54" s="295" t="s">
        <v>237</v>
      </c>
      <c r="E54" s="273">
        <f>'2_電気設備'!E19</f>
        <v>0</v>
      </c>
      <c r="AK54" s="292">
        <v>1</v>
      </c>
      <c r="AL54" s="292">
        <v>1</v>
      </c>
      <c r="AM54" s="292">
        <f t="shared" si="0"/>
        <v>1</v>
      </c>
      <c r="AN54" s="289">
        <f>AM54</f>
        <v>1</v>
      </c>
      <c r="AO54" s="294">
        <f t="shared" si="3"/>
        <v>0</v>
      </c>
      <c r="AP54" s="294">
        <f t="shared" si="4"/>
        <v>0</v>
      </c>
      <c r="AQ54" s="289">
        <f>SUM(AP54)</f>
        <v>0</v>
      </c>
      <c r="AR54" s="286"/>
    </row>
    <row r="55" spans="2:44" ht="27" customHeight="1" thickBot="1">
      <c r="B55" s="206" t="s">
        <v>437</v>
      </c>
      <c r="C55" s="778"/>
      <c r="D55" s="291" t="s">
        <v>240</v>
      </c>
      <c r="E55" s="273">
        <f>'2_電気設備'!E20</f>
        <v>0</v>
      </c>
      <c r="AK55" s="292">
        <v>1</v>
      </c>
      <c r="AL55" s="292">
        <v>1</v>
      </c>
      <c r="AM55" s="292">
        <f t="shared" si="0"/>
        <v>1</v>
      </c>
      <c r="AN55" s="289">
        <f>AM55</f>
        <v>1</v>
      </c>
      <c r="AO55" s="294">
        <f t="shared" si="3"/>
        <v>0</v>
      </c>
      <c r="AP55" s="294">
        <f t="shared" si="4"/>
        <v>0</v>
      </c>
      <c r="AQ55" s="289">
        <f>SUM(AP55)</f>
        <v>0</v>
      </c>
      <c r="AR55" s="286"/>
    </row>
    <row r="56" spans="2:44" ht="27" customHeight="1" thickBot="1">
      <c r="B56" s="206" t="s">
        <v>355</v>
      </c>
      <c r="C56" s="778"/>
      <c r="D56" s="291" t="s">
        <v>242</v>
      </c>
      <c r="E56" s="273">
        <f>'2_電気設備'!E21</f>
        <v>0</v>
      </c>
      <c r="AK56" s="292">
        <v>1</v>
      </c>
      <c r="AL56" s="292">
        <v>1</v>
      </c>
      <c r="AM56" s="292">
        <f t="shared" si="0"/>
        <v>1</v>
      </c>
      <c r="AN56" s="289">
        <f>AM56</f>
        <v>1</v>
      </c>
      <c r="AO56" s="294">
        <f t="shared" si="3"/>
        <v>0</v>
      </c>
      <c r="AP56" s="294">
        <f t="shared" si="4"/>
        <v>0</v>
      </c>
      <c r="AQ56" s="289">
        <f>SUM(AP56)</f>
        <v>0</v>
      </c>
      <c r="AR56" s="286"/>
    </row>
    <row r="57" spans="2:44" ht="27" customHeight="1" thickBot="1">
      <c r="B57" s="206" t="s">
        <v>89</v>
      </c>
      <c r="C57" s="778"/>
      <c r="D57" s="281" t="s">
        <v>244</v>
      </c>
      <c r="E57" s="273">
        <f>'2_電気設備'!E22</f>
        <v>0</v>
      </c>
      <c r="AK57" s="292">
        <v>1</v>
      </c>
      <c r="AL57" s="292">
        <v>1</v>
      </c>
      <c r="AM57" s="292">
        <f t="shared" si="0"/>
        <v>1</v>
      </c>
      <c r="AN57" s="289">
        <f>AM57</f>
        <v>1</v>
      </c>
      <c r="AO57" s="294">
        <f t="shared" si="3"/>
        <v>0</v>
      </c>
      <c r="AP57" s="294">
        <f t="shared" si="4"/>
        <v>0</v>
      </c>
      <c r="AQ57" s="289">
        <f>SUM(AP57)</f>
        <v>0</v>
      </c>
      <c r="AR57" s="275"/>
    </row>
    <row r="58" spans="2:44" ht="27" customHeight="1" thickBot="1">
      <c r="B58" s="202" t="s">
        <v>246</v>
      </c>
      <c r="C58" s="778"/>
      <c r="D58" s="291" t="s">
        <v>475</v>
      </c>
      <c r="E58" s="273">
        <f>'2_電気設備'!E23</f>
        <v>0</v>
      </c>
      <c r="AK58" s="285">
        <v>1</v>
      </c>
      <c r="AL58" s="296">
        <v>1.5</v>
      </c>
      <c r="AM58" s="285">
        <f t="shared" si="0"/>
        <v>1.5</v>
      </c>
      <c r="AN58" s="285"/>
      <c r="AO58" s="297">
        <f t="shared" si="3"/>
        <v>0</v>
      </c>
      <c r="AP58" s="297">
        <f t="shared" si="4"/>
        <v>0</v>
      </c>
      <c r="AQ58" s="285"/>
      <c r="AR58" s="286" t="s">
        <v>476</v>
      </c>
    </row>
    <row r="59" spans="2:44" ht="27" customHeight="1" thickBot="1">
      <c r="B59" s="206" t="s">
        <v>438</v>
      </c>
      <c r="C59" s="778"/>
      <c r="D59" s="291" t="s">
        <v>477</v>
      </c>
      <c r="E59" s="273">
        <f>'2_電気設備'!E24</f>
        <v>0</v>
      </c>
      <c r="AK59" s="287">
        <v>2</v>
      </c>
      <c r="AL59" s="287">
        <v>1</v>
      </c>
      <c r="AM59" s="287">
        <f t="shared" si="0"/>
        <v>2</v>
      </c>
      <c r="AN59" s="289">
        <f>SUM(AM58:AM59)</f>
        <v>3.5</v>
      </c>
      <c r="AO59" s="277">
        <f t="shared" si="3"/>
        <v>0</v>
      </c>
      <c r="AP59" s="277">
        <f t="shared" si="4"/>
        <v>0</v>
      </c>
      <c r="AQ59" s="289">
        <f>SUM(AP58:AP59)</f>
        <v>0</v>
      </c>
      <c r="AR59" s="286"/>
    </row>
    <row r="60" spans="2:44" ht="27" customHeight="1" thickBot="1">
      <c r="B60" s="202" t="s">
        <v>250</v>
      </c>
      <c r="C60" s="778"/>
      <c r="D60" s="291" t="s">
        <v>251</v>
      </c>
      <c r="E60" s="273">
        <f>'2_電気設備'!E25</f>
        <v>0</v>
      </c>
      <c r="AK60" s="285">
        <v>1</v>
      </c>
      <c r="AL60" s="285">
        <v>1</v>
      </c>
      <c r="AM60" s="285">
        <f t="shared" si="0"/>
        <v>1</v>
      </c>
      <c r="AN60" s="285"/>
      <c r="AO60" s="297">
        <f t="shared" si="3"/>
        <v>0</v>
      </c>
      <c r="AP60" s="297">
        <f t="shared" si="4"/>
        <v>0</v>
      </c>
      <c r="AQ60" s="285"/>
      <c r="AR60" s="286"/>
    </row>
    <row r="61" spans="2:44" ht="27" customHeight="1" thickBot="1">
      <c r="B61" s="206" t="s">
        <v>439</v>
      </c>
      <c r="C61" s="778"/>
      <c r="D61" s="291" t="s">
        <v>254</v>
      </c>
      <c r="E61" s="273">
        <f>'2_電気設備'!E26</f>
        <v>0</v>
      </c>
      <c r="AK61" s="287">
        <v>1</v>
      </c>
      <c r="AL61" s="287">
        <v>1</v>
      </c>
      <c r="AM61" s="287">
        <f t="shared" si="0"/>
        <v>1</v>
      </c>
      <c r="AN61" s="289">
        <f>SUM(AM60:AM61)</f>
        <v>2</v>
      </c>
      <c r="AO61" s="277">
        <f t="shared" si="3"/>
        <v>0</v>
      </c>
      <c r="AP61" s="277">
        <f t="shared" si="4"/>
        <v>0</v>
      </c>
      <c r="AQ61" s="289">
        <f>SUM(AP60:AP61)</f>
        <v>0</v>
      </c>
      <c r="AR61" s="286"/>
    </row>
    <row r="62" spans="2:44" ht="27" customHeight="1" thickBot="1">
      <c r="B62" s="202" t="s">
        <v>255</v>
      </c>
      <c r="C62" s="778"/>
      <c r="D62" s="291" t="s">
        <v>256</v>
      </c>
      <c r="E62" s="273">
        <f>'2_電気設備'!E27</f>
        <v>0</v>
      </c>
      <c r="AK62" s="285">
        <v>1</v>
      </c>
      <c r="AL62" s="285">
        <v>1</v>
      </c>
      <c r="AM62" s="285">
        <f t="shared" si="0"/>
        <v>1</v>
      </c>
      <c r="AN62" s="285"/>
      <c r="AO62" s="297">
        <f t="shared" si="3"/>
        <v>0</v>
      </c>
      <c r="AP62" s="297">
        <f t="shared" si="4"/>
        <v>0</v>
      </c>
      <c r="AQ62" s="285"/>
      <c r="AR62" s="298" t="s">
        <v>478</v>
      </c>
    </row>
    <row r="63" spans="2:44" ht="27" customHeight="1" thickBot="1">
      <c r="B63" s="206" t="s">
        <v>356</v>
      </c>
      <c r="C63" s="778"/>
      <c r="D63" s="291" t="s">
        <v>259</v>
      </c>
      <c r="E63" s="273">
        <f>'2_電気設備'!E28</f>
        <v>0</v>
      </c>
      <c r="AK63" s="287">
        <v>1</v>
      </c>
      <c r="AL63" s="287">
        <v>1</v>
      </c>
      <c r="AM63" s="287">
        <f t="shared" si="0"/>
        <v>1</v>
      </c>
      <c r="AN63" s="289">
        <f>SUM(AM62:AM63)</f>
        <v>2</v>
      </c>
      <c r="AO63" s="277">
        <f t="shared" si="3"/>
        <v>0</v>
      </c>
      <c r="AP63" s="277">
        <f t="shared" si="4"/>
        <v>0</v>
      </c>
      <c r="AQ63" s="289">
        <f>SUM(AP62:AP63)</f>
        <v>0</v>
      </c>
      <c r="AR63" s="286"/>
    </row>
    <row r="64" spans="2:44" ht="27" customHeight="1" thickBot="1">
      <c r="B64" s="202" t="s">
        <v>260</v>
      </c>
      <c r="C64" s="778"/>
      <c r="D64" s="291" t="s">
        <v>261</v>
      </c>
      <c r="E64" s="273">
        <f>'2_電気設備'!E29</f>
        <v>0</v>
      </c>
      <c r="AK64" s="285">
        <v>1</v>
      </c>
      <c r="AL64" s="285">
        <v>1</v>
      </c>
      <c r="AM64" s="285">
        <f t="shared" si="0"/>
        <v>1</v>
      </c>
      <c r="AN64" s="285"/>
      <c r="AO64" s="297">
        <f t="shared" si="3"/>
        <v>0</v>
      </c>
      <c r="AP64" s="297">
        <f t="shared" si="4"/>
        <v>0</v>
      </c>
      <c r="AQ64" s="285"/>
      <c r="AR64" s="286"/>
    </row>
    <row r="65" spans="2:44" ht="27" customHeight="1" thickBot="1">
      <c r="B65" s="206" t="s">
        <v>440</v>
      </c>
      <c r="C65" s="778"/>
      <c r="D65" s="291" t="s">
        <v>264</v>
      </c>
      <c r="E65" s="273">
        <f>'2_電気設備'!E30</f>
        <v>0</v>
      </c>
      <c r="AK65" s="287">
        <v>1</v>
      </c>
      <c r="AL65" s="287">
        <v>1</v>
      </c>
      <c r="AM65" s="287">
        <f t="shared" si="0"/>
        <v>1</v>
      </c>
      <c r="AN65" s="289">
        <f>SUM(AM64:AM65)</f>
        <v>2</v>
      </c>
      <c r="AO65" s="277">
        <f t="shared" si="3"/>
        <v>0</v>
      </c>
      <c r="AP65" s="277">
        <f t="shared" si="4"/>
        <v>0</v>
      </c>
      <c r="AQ65" s="289">
        <f>SUM(AP64:AP65)</f>
        <v>0</v>
      </c>
      <c r="AR65" s="286"/>
    </row>
    <row r="66" spans="2:44" ht="27" customHeight="1">
      <c r="B66" s="206" t="s">
        <v>441</v>
      </c>
      <c r="C66" s="778"/>
      <c r="D66" s="281" t="s">
        <v>197</v>
      </c>
      <c r="E66" s="273">
        <f>'2_電気設備'!E31</f>
        <v>0</v>
      </c>
      <c r="AK66" s="285">
        <v>1</v>
      </c>
      <c r="AL66" s="285">
        <v>1</v>
      </c>
      <c r="AM66" s="285">
        <f t="shared" si="0"/>
        <v>1</v>
      </c>
      <c r="AN66" s="285"/>
      <c r="AO66" s="285"/>
      <c r="AP66" s="285"/>
      <c r="AQ66" s="285"/>
      <c r="AR66" s="286"/>
    </row>
    <row r="67" spans="2:44" ht="27" customHeight="1">
      <c r="B67" s="202" t="s">
        <v>266</v>
      </c>
      <c r="C67" s="779"/>
      <c r="D67" s="281" t="s">
        <v>267</v>
      </c>
      <c r="E67" s="273">
        <f>'2_電気設備'!E32</f>
        <v>0</v>
      </c>
      <c r="AK67" s="274">
        <v>1</v>
      </c>
      <c r="AL67" s="274">
        <v>1</v>
      </c>
      <c r="AM67" s="274">
        <f t="shared" ref="AM67:AM92" si="5">IFERROR(AK67*AL67,"")</f>
        <v>1</v>
      </c>
      <c r="AN67" s="274"/>
      <c r="AO67" s="274"/>
      <c r="AP67" s="274"/>
      <c r="AQ67" s="274"/>
      <c r="AR67" s="275"/>
    </row>
    <row r="68" spans="2:44" ht="27" customHeight="1">
      <c r="B68" s="202" t="s">
        <v>275</v>
      </c>
      <c r="C68" s="777" t="s">
        <v>479</v>
      </c>
      <c r="D68" s="784" t="s">
        <v>276</v>
      </c>
      <c r="E68" s="299">
        <f>'3_機械設備'!E6</f>
        <v>0</v>
      </c>
      <c r="AK68" s="274">
        <v>1</v>
      </c>
      <c r="AL68" s="444">
        <v>3</v>
      </c>
      <c r="AM68" s="274">
        <f t="shared" si="5"/>
        <v>3</v>
      </c>
      <c r="AN68" s="274"/>
      <c r="AO68" s="274">
        <f t="shared" ref="AO68:AO90" si="6">E68</f>
        <v>0</v>
      </c>
      <c r="AP68" s="274">
        <f t="shared" ref="AP68:AP90" si="7">IFERROR(AL68*AO68,"")</f>
        <v>0</v>
      </c>
      <c r="AQ68" s="274"/>
      <c r="AR68" s="275"/>
    </row>
    <row r="69" spans="2:44" ht="27" customHeight="1">
      <c r="B69" s="202" t="s">
        <v>278</v>
      </c>
      <c r="C69" s="778"/>
      <c r="D69" s="785"/>
      <c r="E69" s="299">
        <f>'3_機械設備'!E7</f>
        <v>0</v>
      </c>
      <c r="AK69" s="274">
        <v>1</v>
      </c>
      <c r="AL69" s="276">
        <v>1.5</v>
      </c>
      <c r="AM69" s="274">
        <f t="shared" si="5"/>
        <v>1.5</v>
      </c>
      <c r="AN69" s="274"/>
      <c r="AO69" s="274">
        <f t="shared" si="6"/>
        <v>0</v>
      </c>
      <c r="AP69" s="274">
        <f t="shared" si="7"/>
        <v>0</v>
      </c>
      <c r="AQ69" s="274"/>
      <c r="AR69" s="275" t="s">
        <v>464</v>
      </c>
    </row>
    <row r="70" spans="2:44" ht="27" customHeight="1">
      <c r="B70" s="202" t="s">
        <v>280</v>
      </c>
      <c r="C70" s="778"/>
      <c r="D70" s="785"/>
      <c r="E70" s="299">
        <f>'3_機械設備'!E8</f>
        <v>0</v>
      </c>
      <c r="AK70" s="274">
        <v>1</v>
      </c>
      <c r="AL70" s="274">
        <v>1</v>
      </c>
      <c r="AM70" s="274">
        <f t="shared" si="5"/>
        <v>1</v>
      </c>
      <c r="AN70" s="274"/>
      <c r="AO70" s="274">
        <f t="shared" si="6"/>
        <v>0</v>
      </c>
      <c r="AP70" s="274">
        <f t="shared" si="7"/>
        <v>0</v>
      </c>
      <c r="AQ70" s="274"/>
      <c r="AR70" s="275"/>
    </row>
    <row r="71" spans="2:44" ht="27" customHeight="1">
      <c r="B71" s="202" t="s">
        <v>282</v>
      </c>
      <c r="C71" s="778"/>
      <c r="D71" s="785"/>
      <c r="E71" s="299">
        <f>'3_機械設備'!E9</f>
        <v>0</v>
      </c>
      <c r="AK71" s="274">
        <v>1</v>
      </c>
      <c r="AL71" s="276">
        <v>1.5</v>
      </c>
      <c r="AM71" s="274">
        <f t="shared" si="5"/>
        <v>1.5</v>
      </c>
      <c r="AN71" s="274"/>
      <c r="AO71" s="274">
        <f t="shared" si="6"/>
        <v>0</v>
      </c>
      <c r="AP71" s="274">
        <f t="shared" si="7"/>
        <v>0</v>
      </c>
      <c r="AQ71" s="274"/>
      <c r="AR71" s="275" t="s">
        <v>464</v>
      </c>
    </row>
    <row r="72" spans="2:44" ht="27" customHeight="1" thickBot="1">
      <c r="B72" s="202" t="s">
        <v>284</v>
      </c>
      <c r="C72" s="778"/>
      <c r="D72" s="785"/>
      <c r="E72" s="299">
        <f>'3_機械設備'!E10</f>
        <v>0</v>
      </c>
      <c r="AK72" s="274">
        <v>1</v>
      </c>
      <c r="AL72" s="276">
        <v>1.5</v>
      </c>
      <c r="AM72" s="274">
        <f t="shared" si="5"/>
        <v>1.5</v>
      </c>
      <c r="AN72" s="274"/>
      <c r="AO72" s="274">
        <f t="shared" si="6"/>
        <v>0</v>
      </c>
      <c r="AP72" s="274">
        <f t="shared" si="7"/>
        <v>0</v>
      </c>
      <c r="AQ72" s="274"/>
      <c r="AR72" s="275" t="s">
        <v>480</v>
      </c>
    </row>
    <row r="73" spans="2:44" ht="27" customHeight="1" thickBot="1">
      <c r="B73" s="206" t="s">
        <v>286</v>
      </c>
      <c r="C73" s="778"/>
      <c r="D73" s="786"/>
      <c r="E73" s="299">
        <f>'3_機械設備'!E11</f>
        <v>0</v>
      </c>
      <c r="AK73" s="277">
        <v>1</v>
      </c>
      <c r="AL73" s="277">
        <v>1</v>
      </c>
      <c r="AM73" s="277">
        <f t="shared" si="5"/>
        <v>1</v>
      </c>
      <c r="AN73" s="278">
        <f>SUM(AM68:AM73)</f>
        <v>9.5</v>
      </c>
      <c r="AO73" s="277">
        <f t="shared" si="6"/>
        <v>0</v>
      </c>
      <c r="AP73" s="277">
        <f t="shared" si="7"/>
        <v>0</v>
      </c>
      <c r="AQ73" s="278">
        <f>SUM(AP68:AP73)</f>
        <v>0</v>
      </c>
      <c r="AR73" s="275"/>
    </row>
    <row r="74" spans="2:44" ht="27" customHeight="1">
      <c r="B74" s="202" t="s">
        <v>288</v>
      </c>
      <c r="C74" s="778"/>
      <c r="D74" s="787" t="s">
        <v>289</v>
      </c>
      <c r="E74" s="299">
        <f>'3_機械設備'!E12</f>
        <v>0</v>
      </c>
      <c r="AK74" s="274">
        <v>1</v>
      </c>
      <c r="AL74" s="276">
        <v>1.5</v>
      </c>
      <c r="AM74" s="274">
        <f t="shared" si="5"/>
        <v>1.5</v>
      </c>
      <c r="AN74" s="274"/>
      <c r="AO74" s="274">
        <f t="shared" si="6"/>
        <v>0</v>
      </c>
      <c r="AP74" s="274">
        <f t="shared" si="7"/>
        <v>0</v>
      </c>
      <c r="AQ74" s="274"/>
      <c r="AR74" s="275" t="s">
        <v>462</v>
      </c>
    </row>
    <row r="75" spans="2:44" ht="27" customHeight="1">
      <c r="B75" s="202" t="s">
        <v>291</v>
      </c>
      <c r="C75" s="778"/>
      <c r="D75" s="787"/>
      <c r="E75" s="299">
        <f>'3_機械設備'!E13</f>
        <v>0</v>
      </c>
      <c r="AK75" s="274">
        <v>1</v>
      </c>
      <c r="AL75" s="276">
        <v>1.5</v>
      </c>
      <c r="AM75" s="274">
        <f t="shared" si="5"/>
        <v>1.5</v>
      </c>
      <c r="AN75" s="274"/>
      <c r="AO75" s="274">
        <f t="shared" si="6"/>
        <v>0</v>
      </c>
      <c r="AP75" s="274">
        <f t="shared" si="7"/>
        <v>0</v>
      </c>
      <c r="AQ75" s="274"/>
      <c r="AR75" s="275" t="s">
        <v>462</v>
      </c>
    </row>
    <row r="76" spans="2:44" ht="27" customHeight="1">
      <c r="B76" s="202" t="s">
        <v>293</v>
      </c>
      <c r="C76" s="778"/>
      <c r="D76" s="787"/>
      <c r="E76" s="299">
        <f>'3_機械設備'!E14</f>
        <v>0</v>
      </c>
      <c r="AK76" s="274">
        <v>1</v>
      </c>
      <c r="AL76" s="276">
        <v>1.5</v>
      </c>
      <c r="AM76" s="274">
        <f t="shared" si="5"/>
        <v>1.5</v>
      </c>
      <c r="AN76" s="274"/>
      <c r="AO76" s="274">
        <f t="shared" si="6"/>
        <v>0</v>
      </c>
      <c r="AP76" s="274">
        <f t="shared" si="7"/>
        <v>0</v>
      </c>
      <c r="AQ76" s="274"/>
      <c r="AR76" s="275" t="s">
        <v>481</v>
      </c>
    </row>
    <row r="77" spans="2:44" ht="27" customHeight="1">
      <c r="B77" s="202" t="s">
        <v>294</v>
      </c>
      <c r="C77" s="778"/>
      <c r="D77" s="787"/>
      <c r="E77" s="299">
        <f>'3_機械設備'!E15</f>
        <v>0</v>
      </c>
      <c r="AK77" s="274">
        <v>1</v>
      </c>
      <c r="AL77" s="274">
        <v>1</v>
      </c>
      <c r="AM77" s="274">
        <f t="shared" si="5"/>
        <v>1</v>
      </c>
      <c r="AN77" s="274"/>
      <c r="AO77" s="274">
        <f t="shared" si="6"/>
        <v>0</v>
      </c>
      <c r="AP77" s="274">
        <f t="shared" si="7"/>
        <v>0</v>
      </c>
      <c r="AQ77" s="274"/>
      <c r="AR77" s="275"/>
    </row>
    <row r="78" spans="2:44" ht="27" customHeight="1">
      <c r="B78" s="202" t="s">
        <v>296</v>
      </c>
      <c r="C78" s="778"/>
      <c r="D78" s="787"/>
      <c r="E78" s="299">
        <f>'3_機械設備'!E16</f>
        <v>0</v>
      </c>
      <c r="AK78" s="274">
        <v>1</v>
      </c>
      <c r="AL78" s="274">
        <v>1</v>
      </c>
      <c r="AM78" s="274">
        <f t="shared" si="5"/>
        <v>1</v>
      </c>
      <c r="AN78" s="274"/>
      <c r="AO78" s="274">
        <f t="shared" si="6"/>
        <v>0</v>
      </c>
      <c r="AP78" s="274">
        <f t="shared" si="7"/>
        <v>0</v>
      </c>
      <c r="AQ78" s="274"/>
      <c r="AR78" s="275" t="s">
        <v>482</v>
      </c>
    </row>
    <row r="79" spans="2:44" ht="27" customHeight="1">
      <c r="B79" s="202" t="s">
        <v>298</v>
      </c>
      <c r="C79" s="778"/>
      <c r="D79" s="787"/>
      <c r="E79" s="299">
        <f>'3_機械設備'!E17</f>
        <v>0</v>
      </c>
      <c r="AK79" s="274">
        <v>1</v>
      </c>
      <c r="AL79" s="274">
        <v>1</v>
      </c>
      <c r="AM79" s="274">
        <f t="shared" si="5"/>
        <v>1</v>
      </c>
      <c r="AN79" s="274"/>
      <c r="AO79" s="274">
        <f t="shared" si="6"/>
        <v>0</v>
      </c>
      <c r="AP79" s="274">
        <f t="shared" si="7"/>
        <v>0</v>
      </c>
      <c r="AQ79" s="274"/>
      <c r="AR79" s="275"/>
    </row>
    <row r="80" spans="2:44" ht="27" customHeight="1">
      <c r="B80" s="202" t="s">
        <v>300</v>
      </c>
      <c r="C80" s="778"/>
      <c r="D80" s="787"/>
      <c r="E80" s="299">
        <f>'3_機械設備'!E18</f>
        <v>0</v>
      </c>
      <c r="AK80" s="274">
        <v>1</v>
      </c>
      <c r="AL80" s="274">
        <v>1</v>
      </c>
      <c r="AM80" s="274">
        <f t="shared" si="5"/>
        <v>1</v>
      </c>
      <c r="AN80" s="274"/>
      <c r="AO80" s="274">
        <f t="shared" si="6"/>
        <v>0</v>
      </c>
      <c r="AP80" s="274">
        <f t="shared" si="7"/>
        <v>0</v>
      </c>
      <c r="AQ80" s="274"/>
      <c r="AR80" s="275"/>
    </row>
    <row r="81" spans="2:44" ht="27" customHeight="1" thickBot="1">
      <c r="B81" s="202" t="s">
        <v>302</v>
      </c>
      <c r="C81" s="778"/>
      <c r="D81" s="787"/>
      <c r="E81" s="299">
        <f>'3_機械設備'!E19</f>
        <v>0</v>
      </c>
      <c r="AK81" s="274">
        <v>1</v>
      </c>
      <c r="AL81" s="274">
        <v>1</v>
      </c>
      <c r="AM81" s="274">
        <f t="shared" si="5"/>
        <v>1</v>
      </c>
      <c r="AN81" s="274"/>
      <c r="AO81" s="274">
        <f t="shared" si="6"/>
        <v>0</v>
      </c>
      <c r="AP81" s="274">
        <f t="shared" si="7"/>
        <v>0</v>
      </c>
      <c r="AQ81" s="274"/>
      <c r="AR81" s="275"/>
    </row>
    <row r="82" spans="2:44" ht="27" customHeight="1" thickBot="1">
      <c r="B82" s="202" t="s">
        <v>304</v>
      </c>
      <c r="C82" s="778"/>
      <c r="D82" s="787"/>
      <c r="E82" s="299">
        <f>'3_機械設備'!E20</f>
        <v>0</v>
      </c>
      <c r="AK82" s="277">
        <v>1</v>
      </c>
      <c r="AL82" s="277">
        <v>1</v>
      </c>
      <c r="AM82" s="277">
        <f t="shared" si="5"/>
        <v>1</v>
      </c>
      <c r="AN82" s="278">
        <f>SUM(AM74:AM82)</f>
        <v>10.5</v>
      </c>
      <c r="AO82" s="277">
        <f t="shared" si="6"/>
        <v>0</v>
      </c>
      <c r="AP82" s="277">
        <f t="shared" si="7"/>
        <v>0</v>
      </c>
      <c r="AQ82" s="278">
        <f>SUM(AP74:AP82)</f>
        <v>0</v>
      </c>
      <c r="AR82" s="275"/>
    </row>
    <row r="83" spans="2:44" ht="27" customHeight="1">
      <c r="B83" s="202" t="s">
        <v>306</v>
      </c>
      <c r="C83" s="778"/>
      <c r="D83" s="788" t="s">
        <v>307</v>
      </c>
      <c r="E83" s="299">
        <f>'3_機械設備'!E21</f>
        <v>0</v>
      </c>
      <c r="AK83" s="274">
        <v>1</v>
      </c>
      <c r="AL83" s="274">
        <v>1</v>
      </c>
      <c r="AM83" s="274">
        <f t="shared" si="5"/>
        <v>1</v>
      </c>
      <c r="AN83" s="274"/>
      <c r="AO83" s="274">
        <f t="shared" si="6"/>
        <v>0</v>
      </c>
      <c r="AP83" s="274">
        <f t="shared" si="7"/>
        <v>0</v>
      </c>
      <c r="AQ83" s="274"/>
      <c r="AR83" s="275"/>
    </row>
    <row r="84" spans="2:44" ht="27" customHeight="1" thickBot="1">
      <c r="B84" s="202" t="s">
        <v>309</v>
      </c>
      <c r="C84" s="778"/>
      <c r="D84" s="788"/>
      <c r="E84" s="299">
        <f>'3_機械設備'!E22</f>
        <v>0</v>
      </c>
      <c r="AK84" s="274">
        <v>1</v>
      </c>
      <c r="AL84" s="274">
        <v>1</v>
      </c>
      <c r="AM84" s="274">
        <f t="shared" si="5"/>
        <v>1</v>
      </c>
      <c r="AN84" s="274"/>
      <c r="AO84" s="274">
        <f t="shared" si="6"/>
        <v>0</v>
      </c>
      <c r="AP84" s="274">
        <f t="shared" si="7"/>
        <v>0</v>
      </c>
      <c r="AQ84" s="274"/>
      <c r="AR84" s="275"/>
    </row>
    <row r="85" spans="2:44" ht="27" customHeight="1" thickBot="1">
      <c r="B85" s="202" t="s">
        <v>311</v>
      </c>
      <c r="C85" s="778"/>
      <c r="D85" s="788"/>
      <c r="E85" s="299">
        <f>'3_機械設備'!E23</f>
        <v>0</v>
      </c>
      <c r="AK85" s="277">
        <v>1</v>
      </c>
      <c r="AL85" s="277">
        <v>1</v>
      </c>
      <c r="AM85" s="277">
        <f t="shared" si="5"/>
        <v>1</v>
      </c>
      <c r="AN85" s="278">
        <f>SUM(AM83:AM85)</f>
        <v>3</v>
      </c>
      <c r="AO85" s="277">
        <f t="shared" si="6"/>
        <v>0</v>
      </c>
      <c r="AP85" s="277">
        <f t="shared" si="7"/>
        <v>0</v>
      </c>
      <c r="AQ85" s="278">
        <f>SUM(AP83:AP85)</f>
        <v>0</v>
      </c>
      <c r="AR85" s="275"/>
    </row>
    <row r="86" spans="2:44" ht="27" customHeight="1">
      <c r="B86" s="202" t="s">
        <v>313</v>
      </c>
      <c r="C86" s="778"/>
      <c r="D86" s="300" t="s">
        <v>314</v>
      </c>
      <c r="E86" s="299">
        <f>'3_機械設備'!E24</f>
        <v>0</v>
      </c>
      <c r="AK86" s="285">
        <v>1</v>
      </c>
      <c r="AL86" s="296">
        <v>1.5</v>
      </c>
      <c r="AM86" s="285">
        <f t="shared" si="5"/>
        <v>1.5</v>
      </c>
      <c r="AN86" s="285"/>
      <c r="AO86" s="274">
        <f t="shared" si="6"/>
        <v>0</v>
      </c>
      <c r="AP86" s="274">
        <f t="shared" si="7"/>
        <v>0</v>
      </c>
      <c r="AQ86" s="285"/>
      <c r="AR86" s="286" t="s">
        <v>483</v>
      </c>
    </row>
    <row r="87" spans="2:44" ht="27" customHeight="1" thickBot="1">
      <c r="B87" s="202" t="s">
        <v>316</v>
      </c>
      <c r="C87" s="778"/>
      <c r="D87" s="300" t="s">
        <v>317</v>
      </c>
      <c r="E87" s="299">
        <f>'3_機械設備'!E25</f>
        <v>0</v>
      </c>
      <c r="AK87" s="285">
        <v>1</v>
      </c>
      <c r="AL87" s="296">
        <v>1.5</v>
      </c>
      <c r="AM87" s="285">
        <f t="shared" si="5"/>
        <v>1.5</v>
      </c>
      <c r="AN87" s="285"/>
      <c r="AO87" s="274">
        <f t="shared" si="6"/>
        <v>0</v>
      </c>
      <c r="AP87" s="274">
        <f t="shared" si="7"/>
        <v>0</v>
      </c>
      <c r="AQ87" s="285"/>
      <c r="AR87" s="298" t="s">
        <v>484</v>
      </c>
    </row>
    <row r="88" spans="2:44" ht="27" customHeight="1" thickBot="1">
      <c r="B88" s="206" t="s">
        <v>319</v>
      </c>
      <c r="C88" s="778"/>
      <c r="D88" s="300" t="s">
        <v>320</v>
      </c>
      <c r="E88" s="299">
        <f>'3_機械設備'!E26</f>
        <v>0</v>
      </c>
      <c r="AK88" s="287">
        <v>1</v>
      </c>
      <c r="AL88" s="287">
        <v>1</v>
      </c>
      <c r="AM88" s="287">
        <f t="shared" si="5"/>
        <v>1</v>
      </c>
      <c r="AN88" s="289">
        <f>SUM(AM86:AM88)</f>
        <v>4</v>
      </c>
      <c r="AO88" s="277">
        <f t="shared" si="6"/>
        <v>0</v>
      </c>
      <c r="AP88" s="277">
        <f t="shared" si="7"/>
        <v>0</v>
      </c>
      <c r="AQ88" s="289">
        <f>SUM(AP86:AP88)</f>
        <v>0</v>
      </c>
      <c r="AR88" s="286"/>
    </row>
    <row r="89" spans="2:44" ht="27" customHeight="1" thickBot="1">
      <c r="B89" s="202" t="s">
        <v>322</v>
      </c>
      <c r="C89" s="778"/>
      <c r="D89" s="301" t="s">
        <v>323</v>
      </c>
      <c r="E89" s="299">
        <f>'3_機械設備'!E27</f>
        <v>0</v>
      </c>
      <c r="AK89" s="274">
        <v>1</v>
      </c>
      <c r="AL89" s="274">
        <v>1</v>
      </c>
      <c r="AM89" s="285">
        <f t="shared" si="5"/>
        <v>1</v>
      </c>
      <c r="AN89" s="274"/>
      <c r="AO89" s="274">
        <f t="shared" si="6"/>
        <v>0</v>
      </c>
      <c r="AP89" s="274">
        <f t="shared" si="7"/>
        <v>0</v>
      </c>
      <c r="AQ89" s="274"/>
      <c r="AR89" s="275" t="s">
        <v>462</v>
      </c>
    </row>
    <row r="90" spans="2:44" ht="27" customHeight="1" thickBot="1">
      <c r="B90" s="206" t="s">
        <v>442</v>
      </c>
      <c r="C90" s="778"/>
      <c r="D90" s="300" t="s">
        <v>326</v>
      </c>
      <c r="E90" s="299">
        <f>'3_機械設備'!E28</f>
        <v>0</v>
      </c>
      <c r="AK90" s="277">
        <v>2</v>
      </c>
      <c r="AL90" s="277">
        <v>1</v>
      </c>
      <c r="AM90" s="287">
        <f t="shared" si="5"/>
        <v>2</v>
      </c>
      <c r="AN90" s="278">
        <f>SUM(AM89:AM90)</f>
        <v>3</v>
      </c>
      <c r="AO90" s="277">
        <f t="shared" si="6"/>
        <v>0</v>
      </c>
      <c r="AP90" s="277">
        <f t="shared" si="7"/>
        <v>0</v>
      </c>
      <c r="AQ90" s="278">
        <f>SUM(AP89:AP90)</f>
        <v>0</v>
      </c>
      <c r="AR90" s="275"/>
    </row>
    <row r="91" spans="2:44" ht="27" customHeight="1">
      <c r="B91" s="206" t="s">
        <v>443</v>
      </c>
      <c r="C91" s="778"/>
      <c r="D91" s="281" t="s">
        <v>329</v>
      </c>
      <c r="E91" s="299">
        <f>'3_機械設備'!E29</f>
        <v>0</v>
      </c>
      <c r="AK91" s="274">
        <v>1</v>
      </c>
      <c r="AL91" s="274">
        <v>1</v>
      </c>
      <c r="AM91" s="285">
        <f t="shared" si="5"/>
        <v>1</v>
      </c>
      <c r="AN91" s="274"/>
      <c r="AO91" s="274"/>
      <c r="AP91" s="274"/>
      <c r="AQ91" s="274"/>
      <c r="AR91" s="275"/>
    </row>
    <row r="92" spans="2:44" ht="27" customHeight="1">
      <c r="B92" s="239" t="s">
        <v>331</v>
      </c>
      <c r="C92" s="779"/>
      <c r="D92" s="301" t="s">
        <v>332</v>
      </c>
      <c r="E92" s="299">
        <f>'3_機械設備'!E30</f>
        <v>0</v>
      </c>
      <c r="AK92" s="274">
        <v>1</v>
      </c>
      <c r="AL92" s="274">
        <v>1</v>
      </c>
      <c r="AM92" s="285">
        <f t="shared" si="5"/>
        <v>1</v>
      </c>
      <c r="AN92" s="274"/>
      <c r="AO92" s="274"/>
      <c r="AP92" s="274"/>
      <c r="AQ92" s="274"/>
      <c r="AR92" s="275"/>
    </row>
    <row r="93" spans="2:44" ht="27" customHeight="1">
      <c r="B93" s="202" t="s">
        <v>340</v>
      </c>
      <c r="C93" s="777" t="s">
        <v>44</v>
      </c>
      <c r="D93" s="291" t="s">
        <v>341</v>
      </c>
      <c r="E93" s="302">
        <f>'4_舞台設備'!E6</f>
        <v>0</v>
      </c>
      <c r="AK93" s="274">
        <v>1</v>
      </c>
      <c r="AL93" s="274">
        <v>1</v>
      </c>
      <c r="AM93" s="274">
        <f>IFERROR(AK93*AL93,"")</f>
        <v>1</v>
      </c>
      <c r="AN93" s="274"/>
      <c r="AO93" s="274">
        <f>E93</f>
        <v>0</v>
      </c>
      <c r="AP93" s="274">
        <f>IFERROR(AL93*AO93,"")</f>
        <v>0</v>
      </c>
      <c r="AQ93" s="274"/>
    </row>
    <row r="94" spans="2:44" ht="27" customHeight="1">
      <c r="B94" s="202" t="s">
        <v>342</v>
      </c>
      <c r="C94" s="778"/>
      <c r="D94" s="291" t="s">
        <v>343</v>
      </c>
      <c r="E94" s="302">
        <f>'4_舞台設備'!E7</f>
        <v>0</v>
      </c>
      <c r="AK94" s="285">
        <v>1</v>
      </c>
      <c r="AL94" s="285">
        <v>1</v>
      </c>
      <c r="AM94" s="274">
        <f>IFERROR(AK94*AL94,"")</f>
        <v>1</v>
      </c>
      <c r="AN94" s="285"/>
      <c r="AO94" s="274">
        <f>E94</f>
        <v>0</v>
      </c>
      <c r="AP94" s="274">
        <f t="shared" ref="AP94:AP97" si="8">IFERROR(AL94*AO94,"")</f>
        <v>0</v>
      </c>
      <c r="AQ94" s="285"/>
    </row>
    <row r="95" spans="2:44" ht="27" customHeight="1">
      <c r="B95" s="202" t="s">
        <v>344</v>
      </c>
      <c r="C95" s="778"/>
      <c r="D95" s="291" t="s">
        <v>345</v>
      </c>
      <c r="E95" s="302">
        <f>'4_舞台設備'!E8</f>
        <v>0</v>
      </c>
      <c r="AK95" s="285">
        <v>1</v>
      </c>
      <c r="AL95" s="285">
        <v>1</v>
      </c>
      <c r="AM95" s="274">
        <f>IFERROR(AK95*AL95,"")</f>
        <v>1</v>
      </c>
      <c r="AN95" s="285"/>
      <c r="AO95" s="274">
        <f>E95</f>
        <v>0</v>
      </c>
      <c r="AP95" s="274">
        <f t="shared" si="8"/>
        <v>0</v>
      </c>
      <c r="AQ95" s="285"/>
    </row>
    <row r="96" spans="2:44" ht="27" customHeight="1" thickBot="1">
      <c r="B96" s="239" t="s">
        <v>444</v>
      </c>
      <c r="C96" s="778"/>
      <c r="D96" s="300" t="s">
        <v>347</v>
      </c>
      <c r="E96" s="302">
        <f>'4_舞台設備'!E9</f>
        <v>0</v>
      </c>
      <c r="AK96" s="285">
        <v>1</v>
      </c>
      <c r="AL96" s="285">
        <v>1</v>
      </c>
      <c r="AM96" s="274">
        <f>IFERROR(AK96*AL96,"")</f>
        <v>1</v>
      </c>
      <c r="AN96" s="285"/>
      <c r="AO96" s="274">
        <f>E96</f>
        <v>0</v>
      </c>
      <c r="AP96" s="274">
        <f t="shared" si="8"/>
        <v>0</v>
      </c>
      <c r="AQ96" s="285"/>
    </row>
    <row r="97" spans="2:43" ht="27" customHeight="1" thickBot="1">
      <c r="B97" s="239" t="s">
        <v>348</v>
      </c>
      <c r="C97" s="779"/>
      <c r="D97" s="301" t="s">
        <v>332</v>
      </c>
      <c r="E97" s="302">
        <f>'4_舞台設備'!E10</f>
        <v>0</v>
      </c>
      <c r="AK97" s="304">
        <v>1</v>
      </c>
      <c r="AL97" s="304">
        <v>1</v>
      </c>
      <c r="AM97" s="277">
        <f>IFERROR(AK97*AL97,"")</f>
        <v>1</v>
      </c>
      <c r="AN97" s="305">
        <f>SUM(AM93:AM97)</f>
        <v>5</v>
      </c>
      <c r="AO97" s="277">
        <f>E97</f>
        <v>0</v>
      </c>
      <c r="AP97" s="277">
        <f t="shared" si="8"/>
        <v>0</v>
      </c>
      <c r="AQ97" s="305">
        <f>SUM(AP93:AP97)</f>
        <v>0</v>
      </c>
    </row>
  </sheetData>
  <sheetProtection password="DE15" sheet="1" objects="1" scenarios="1" selectLockedCells="1" selectUnlockedCells="1"/>
  <mergeCells count="17">
    <mergeCell ref="D1:E1"/>
    <mergeCell ref="C3:C40"/>
    <mergeCell ref="D3:D11"/>
    <mergeCell ref="D12:D22"/>
    <mergeCell ref="D23:D28"/>
    <mergeCell ref="D29:D31"/>
    <mergeCell ref="D32:D38"/>
    <mergeCell ref="C93:C97"/>
    <mergeCell ref="C41:C67"/>
    <mergeCell ref="D42:D44"/>
    <mergeCell ref="D45:D47"/>
    <mergeCell ref="D48:D50"/>
    <mergeCell ref="D51:D52"/>
    <mergeCell ref="C68:C92"/>
    <mergeCell ref="D68:D73"/>
    <mergeCell ref="D74:D82"/>
    <mergeCell ref="D83:D85"/>
  </mergeCells>
  <phoneticPr fontId="2"/>
  <pageMargins left="0.7" right="0.7" top="0.75" bottom="0.75" header="0.3" footer="0.3"/>
  <pageSetup paperSize="9" scale="8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G1:BN46"/>
  <sheetViews>
    <sheetView zoomScale="85" zoomScaleNormal="85" zoomScaleSheetLayoutView="70" workbookViewId="0"/>
  </sheetViews>
  <sheetFormatPr defaultColWidth="9" defaultRowHeight="15.75"/>
  <cols>
    <col min="1" max="30" width="9" style="313"/>
    <col min="31" max="32" width="9" style="313" customWidth="1"/>
    <col min="33" max="33" width="1.5" style="308" hidden="1" customWidth="1"/>
    <col min="34" max="34" width="9.125" style="308" hidden="1" customWidth="1"/>
    <col min="35" max="35" width="3.25" style="308" hidden="1" customWidth="1"/>
    <col min="36" max="36" width="13.25" style="308" hidden="1" customWidth="1"/>
    <col min="37" max="40" width="7.125" style="308" hidden="1" customWidth="1"/>
    <col min="41" max="41" width="11.375" style="308" hidden="1" customWidth="1"/>
    <col min="42" max="42" width="9.375" style="308" hidden="1" customWidth="1"/>
    <col min="43" max="43" width="2.25" style="308" hidden="1" customWidth="1"/>
    <col min="44" max="44" width="9.375" style="308" hidden="1" customWidth="1"/>
    <col min="45" max="45" width="2.25" style="308" hidden="1" customWidth="1"/>
    <col min="46" max="46" width="9.375" style="308" hidden="1" customWidth="1"/>
    <col min="47" max="47" width="7.375" style="309" hidden="1" customWidth="1"/>
    <col min="48" max="48" width="9.375" style="309" hidden="1" customWidth="1"/>
    <col min="49" max="49" width="7.375" style="309" hidden="1" customWidth="1"/>
    <col min="50" max="50" width="9.375" style="309" hidden="1" customWidth="1"/>
    <col min="51" max="51" width="7.375" style="309" hidden="1" customWidth="1"/>
    <col min="52" max="53" width="9" style="309" hidden="1" customWidth="1"/>
    <col min="54" max="54" width="14.75" style="309" hidden="1" customWidth="1"/>
    <col min="55" max="61" width="9" style="309" hidden="1" customWidth="1"/>
    <col min="62" max="68" width="8.875" style="313" customWidth="1"/>
    <col min="69" max="16384" width="9" style="313"/>
  </cols>
  <sheetData>
    <row r="1" spans="33:64" ht="20.100000000000001" customHeight="1">
      <c r="AG1" s="307" t="s">
        <v>485</v>
      </c>
      <c r="AO1" s="308" t="s">
        <v>486</v>
      </c>
      <c r="AV1" s="310"/>
      <c r="AW1" s="310"/>
      <c r="AX1" s="310"/>
      <c r="AY1" s="311"/>
      <c r="AZ1" s="310"/>
      <c r="BA1" s="310"/>
      <c r="BB1" s="310"/>
      <c r="BD1" s="310"/>
      <c r="BE1" s="445">
        <f>'0_総括表'!D5</f>
        <v>0</v>
      </c>
      <c r="BF1" s="310"/>
      <c r="BG1" s="310"/>
      <c r="BH1" s="310"/>
      <c r="BI1" s="310"/>
      <c r="BJ1" s="312"/>
      <c r="BK1" s="312"/>
      <c r="BL1" s="312"/>
    </row>
    <row r="2" spans="33:64" ht="20.100000000000001" customHeight="1">
      <c r="AG2" s="852" t="s">
        <v>487</v>
      </c>
      <c r="AH2" s="852"/>
      <c r="AI2" s="852"/>
      <c r="AJ2" s="852"/>
      <c r="AK2" s="852"/>
      <c r="AL2" s="852"/>
      <c r="AM2" s="852"/>
      <c r="AN2" s="852"/>
      <c r="AO2" s="314" t="s">
        <v>488</v>
      </c>
      <c r="AP2" s="314" t="s">
        <v>489</v>
      </c>
      <c r="AV2" s="310"/>
      <c r="AW2" s="310"/>
      <c r="AX2" s="311"/>
      <c r="AY2" s="311"/>
      <c r="AZ2" s="310"/>
      <c r="BA2" s="310"/>
      <c r="BB2" s="310"/>
      <c r="BD2" s="310"/>
      <c r="BE2" s="310"/>
      <c r="BF2" s="310"/>
      <c r="BG2" s="310"/>
      <c r="BH2" s="310"/>
      <c r="BI2" s="310"/>
      <c r="BJ2" s="312"/>
      <c r="BK2" s="312"/>
      <c r="BL2" s="312"/>
    </row>
    <row r="3" spans="33:64" ht="20.100000000000001" customHeight="1">
      <c r="AG3" s="852"/>
      <c r="AH3" s="852"/>
      <c r="AI3" s="852"/>
      <c r="AJ3" s="852"/>
      <c r="AK3" s="852"/>
      <c r="AL3" s="852"/>
      <c r="AM3" s="852"/>
      <c r="AN3" s="852"/>
      <c r="AO3" s="314" t="s">
        <v>488</v>
      </c>
      <c r="AP3" s="314" t="s">
        <v>490</v>
      </c>
      <c r="AR3" s="314" t="s">
        <v>491</v>
      </c>
      <c r="AV3" s="310"/>
      <c r="AW3" s="314"/>
      <c r="AX3" s="311"/>
      <c r="AY3" s="311"/>
      <c r="AZ3" s="310"/>
      <c r="BA3" s="310"/>
      <c r="BB3" s="310"/>
      <c r="BD3" s="310"/>
      <c r="BE3" s="310"/>
      <c r="BF3" s="310"/>
      <c r="BG3" s="310"/>
      <c r="BH3" s="310"/>
      <c r="BI3" s="310"/>
      <c r="BJ3" s="312"/>
      <c r="BK3" s="312"/>
      <c r="BL3" s="312"/>
    </row>
    <row r="4" spans="33:64" ht="20.100000000000001" customHeight="1">
      <c r="AG4" s="852"/>
      <c r="AH4" s="852"/>
      <c r="AI4" s="852"/>
      <c r="AJ4" s="852"/>
      <c r="AK4" s="852"/>
      <c r="AL4" s="852"/>
      <c r="AM4" s="852"/>
      <c r="AN4" s="852"/>
      <c r="AO4" s="314" t="s">
        <v>488</v>
      </c>
      <c r="AP4" s="314" t="s">
        <v>490</v>
      </c>
      <c r="AR4" s="314" t="s">
        <v>490</v>
      </c>
      <c r="AT4" s="314" t="s">
        <v>492</v>
      </c>
      <c r="AV4" s="314"/>
      <c r="AW4" s="314"/>
      <c r="AX4" s="311"/>
      <c r="AY4" s="311"/>
      <c r="AZ4" s="310"/>
      <c r="BA4" s="310"/>
      <c r="BB4" s="310"/>
      <c r="BD4" s="310"/>
      <c r="BE4" s="310"/>
      <c r="BF4" s="310"/>
      <c r="BG4" s="310"/>
      <c r="BH4" s="310"/>
      <c r="BI4" s="310"/>
      <c r="BJ4" s="312"/>
      <c r="BK4" s="312"/>
      <c r="BL4" s="312"/>
    </row>
    <row r="5" spans="33:64" ht="20.100000000000001" customHeight="1">
      <c r="AG5" s="852"/>
      <c r="AH5" s="852"/>
      <c r="AI5" s="852"/>
      <c r="AJ5" s="852"/>
      <c r="AK5" s="852"/>
      <c r="AL5" s="852"/>
      <c r="AM5" s="852"/>
      <c r="AN5" s="852"/>
      <c r="AO5" s="314" t="s">
        <v>488</v>
      </c>
      <c r="AP5" s="314" t="s">
        <v>490</v>
      </c>
      <c r="AR5" s="314" t="s">
        <v>490</v>
      </c>
      <c r="AT5" s="314" t="s">
        <v>490</v>
      </c>
      <c r="AU5" s="314" t="s">
        <v>493</v>
      </c>
      <c r="AV5" s="314"/>
      <c r="AW5" s="314"/>
      <c r="AX5" s="311"/>
      <c r="AY5" s="311"/>
      <c r="AZ5" s="310"/>
      <c r="BA5" s="310"/>
      <c r="BB5" s="310"/>
      <c r="BD5" s="310"/>
      <c r="BE5" s="310"/>
      <c r="BF5" s="310"/>
      <c r="BG5" s="310"/>
      <c r="BH5" s="310"/>
      <c r="BI5" s="310"/>
      <c r="BJ5" s="312"/>
      <c r="BK5" s="312"/>
      <c r="BL5" s="312"/>
    </row>
    <row r="6" spans="33:64" ht="20.100000000000001" customHeight="1">
      <c r="AG6" s="852"/>
      <c r="AH6" s="852"/>
      <c r="AI6" s="852"/>
      <c r="AJ6" s="852"/>
      <c r="AK6" s="852"/>
      <c r="AL6" s="852"/>
      <c r="AM6" s="852"/>
      <c r="AN6" s="852"/>
      <c r="AO6" s="314" t="s">
        <v>488</v>
      </c>
      <c r="AP6" s="314" t="s">
        <v>490</v>
      </c>
      <c r="AR6" s="314" t="s">
        <v>490</v>
      </c>
      <c r="AT6" s="314" t="s">
        <v>490</v>
      </c>
      <c r="AU6" s="314" t="s">
        <v>494</v>
      </c>
      <c r="AV6" s="314" t="s">
        <v>495</v>
      </c>
      <c r="AW6" s="314"/>
      <c r="AX6" s="311"/>
      <c r="AY6" s="311"/>
      <c r="AZ6" s="310"/>
      <c r="BA6" s="310"/>
      <c r="BB6" s="310"/>
      <c r="BD6" s="310"/>
      <c r="BE6" s="310"/>
      <c r="BF6" s="310"/>
      <c r="BG6" s="310"/>
      <c r="BH6" s="310"/>
      <c r="BI6" s="310"/>
      <c r="BJ6" s="312"/>
      <c r="BK6" s="312"/>
      <c r="BL6" s="312"/>
    </row>
    <row r="7" spans="33:64" ht="20.100000000000001" customHeight="1">
      <c r="AG7" s="852"/>
      <c r="AH7" s="852"/>
      <c r="AI7" s="852"/>
      <c r="AJ7" s="852"/>
      <c r="AK7" s="852"/>
      <c r="AL7" s="852"/>
      <c r="AM7" s="852"/>
      <c r="AN7" s="852"/>
      <c r="AO7" s="314" t="s">
        <v>488</v>
      </c>
      <c r="AP7" s="314" t="s">
        <v>490</v>
      </c>
      <c r="AR7" s="314" t="s">
        <v>490</v>
      </c>
      <c r="AT7" s="314" t="s">
        <v>490</v>
      </c>
      <c r="AU7" s="314" t="s">
        <v>494</v>
      </c>
      <c r="AV7" s="314" t="s">
        <v>490</v>
      </c>
      <c r="AW7" s="314" t="s">
        <v>496</v>
      </c>
      <c r="AX7" s="311"/>
      <c r="AY7" s="311"/>
      <c r="AZ7" s="310"/>
      <c r="BA7" s="310"/>
      <c r="BB7" s="310"/>
      <c r="BD7" s="310"/>
      <c r="BE7" s="310"/>
      <c r="BF7" s="310"/>
      <c r="BG7" s="310"/>
      <c r="BH7" s="310"/>
      <c r="BI7" s="310"/>
      <c r="BJ7" s="312"/>
      <c r="BK7" s="312"/>
      <c r="BL7" s="312"/>
    </row>
    <row r="8" spans="33:64" ht="20.100000000000001" customHeight="1">
      <c r="AG8" s="852"/>
      <c r="AH8" s="852"/>
      <c r="AI8" s="852"/>
      <c r="AJ8" s="852"/>
      <c r="AK8" s="852"/>
      <c r="AL8" s="852"/>
      <c r="AM8" s="852"/>
      <c r="AN8" s="852"/>
      <c r="AO8" s="314" t="s">
        <v>488</v>
      </c>
      <c r="AP8" s="314" t="s">
        <v>490</v>
      </c>
      <c r="AR8" s="314" t="s">
        <v>490</v>
      </c>
      <c r="AT8" s="314" t="s">
        <v>490</v>
      </c>
      <c r="AU8" s="314" t="s">
        <v>494</v>
      </c>
      <c r="AV8" s="314" t="s">
        <v>490</v>
      </c>
      <c r="AW8" s="314" t="s">
        <v>494</v>
      </c>
      <c r="AX8" s="314" t="s">
        <v>497</v>
      </c>
      <c r="AY8" s="311"/>
      <c r="AZ8" s="310"/>
      <c r="BA8" s="310"/>
      <c r="BB8" s="310"/>
      <c r="BD8" s="310"/>
      <c r="BE8" s="310"/>
      <c r="BF8" s="310"/>
      <c r="BG8" s="310"/>
      <c r="BH8" s="310"/>
      <c r="BI8" s="310"/>
      <c r="BJ8" s="312"/>
      <c r="BK8" s="312"/>
      <c r="BL8" s="312"/>
    </row>
    <row r="9" spans="33:64" ht="20.100000000000001" customHeight="1">
      <c r="AG9" s="852"/>
      <c r="AH9" s="852"/>
      <c r="AI9" s="852"/>
      <c r="AJ9" s="852"/>
      <c r="AK9" s="852"/>
      <c r="AL9" s="852"/>
      <c r="AM9" s="852"/>
      <c r="AN9" s="852"/>
      <c r="AO9" s="314" t="s">
        <v>488</v>
      </c>
      <c r="AP9" s="314" t="s">
        <v>490</v>
      </c>
      <c r="AR9" s="314" t="s">
        <v>490</v>
      </c>
      <c r="AT9" s="314" t="s">
        <v>490</v>
      </c>
      <c r="AU9" s="314" t="s">
        <v>494</v>
      </c>
      <c r="AV9" s="314" t="s">
        <v>490</v>
      </c>
      <c r="AW9" s="314" t="s">
        <v>494</v>
      </c>
      <c r="AX9" s="314" t="s">
        <v>490</v>
      </c>
      <c r="AY9" s="314" t="s">
        <v>498</v>
      </c>
      <c r="AZ9" s="310"/>
      <c r="BA9" s="310"/>
      <c r="BB9" s="310"/>
      <c r="BD9" s="310"/>
      <c r="BE9" s="310"/>
      <c r="BF9" s="310"/>
      <c r="BG9" s="310"/>
      <c r="BH9" s="310"/>
      <c r="BI9" s="310"/>
      <c r="BJ9" s="312"/>
      <c r="BK9" s="312"/>
      <c r="BL9" s="312"/>
    </row>
    <row r="10" spans="33:64" s="312" customFormat="1" ht="20.100000000000001" customHeight="1" thickBot="1">
      <c r="AG10" s="315"/>
      <c r="AH10" s="315"/>
      <c r="AI10" s="315"/>
      <c r="AJ10" s="315"/>
      <c r="AK10" s="315"/>
      <c r="AL10" s="315"/>
      <c r="AM10" s="315"/>
      <c r="AN10" s="315"/>
      <c r="AO10" s="314" t="s">
        <v>488</v>
      </c>
      <c r="AP10" s="314" t="s">
        <v>490</v>
      </c>
      <c r="AQ10" s="308"/>
      <c r="AR10" s="314" t="s">
        <v>490</v>
      </c>
      <c r="AS10" s="308"/>
      <c r="AT10" s="314" t="s">
        <v>490</v>
      </c>
      <c r="AU10" s="314" t="s">
        <v>494</v>
      </c>
      <c r="AV10" s="314" t="s">
        <v>490</v>
      </c>
      <c r="AW10" s="314" t="s">
        <v>494</v>
      </c>
      <c r="AX10" s="314" t="s">
        <v>490</v>
      </c>
      <c r="AY10" s="314" t="s">
        <v>494</v>
      </c>
      <c r="AZ10" s="310"/>
      <c r="BA10" s="310"/>
      <c r="BB10" s="310"/>
      <c r="BC10" s="309"/>
      <c r="BD10" s="310"/>
      <c r="BE10" s="310"/>
      <c r="BF10" s="310"/>
      <c r="BG10" s="310"/>
      <c r="BH10" s="310"/>
      <c r="BI10" s="310"/>
    </row>
    <row r="11" spans="33:64" ht="21.95" customHeight="1">
      <c r="AG11" s="316"/>
      <c r="AH11" s="317" t="s">
        <v>499</v>
      </c>
      <c r="AI11" s="318"/>
      <c r="AJ11" s="318"/>
      <c r="AK11" s="318"/>
      <c r="AL11" s="318"/>
      <c r="AM11" s="318"/>
      <c r="AN11" s="319"/>
      <c r="AO11" s="314"/>
      <c r="AP11" s="314"/>
      <c r="AR11" s="314"/>
      <c r="AT11" s="314"/>
      <c r="AU11" s="314"/>
      <c r="AV11" s="314"/>
      <c r="AW11" s="314"/>
      <c r="AX11" s="314"/>
      <c r="AY11" s="314"/>
      <c r="AZ11" s="314"/>
      <c r="BA11" s="317" t="s">
        <v>500</v>
      </c>
      <c r="BB11" s="320"/>
      <c r="BC11" s="318"/>
      <c r="BD11" s="321"/>
      <c r="BE11" s="310"/>
      <c r="BF11" s="310"/>
      <c r="BG11" s="310"/>
      <c r="BH11" s="310" t="s">
        <v>501</v>
      </c>
      <c r="BI11" s="310" t="s">
        <v>502</v>
      </c>
      <c r="BJ11" s="312"/>
      <c r="BK11" s="312"/>
      <c r="BL11" s="312"/>
    </row>
    <row r="12" spans="33:64" s="332" customFormat="1" ht="20.100000000000001" customHeight="1" thickBot="1">
      <c r="AG12" s="322"/>
      <c r="AH12" s="853" t="s">
        <v>15</v>
      </c>
      <c r="AI12" s="854"/>
      <c r="AJ12" s="855" t="s">
        <v>16</v>
      </c>
      <c r="AK12" s="855"/>
      <c r="AL12" s="855"/>
      <c r="AM12" s="855"/>
      <c r="AN12" s="855"/>
      <c r="AO12" s="855"/>
      <c r="AP12" s="323" t="s">
        <v>450</v>
      </c>
      <c r="AQ12" s="324"/>
      <c r="AR12" s="323" t="s">
        <v>503</v>
      </c>
      <c r="AS12" s="324"/>
      <c r="AT12" s="323" t="s">
        <v>504</v>
      </c>
      <c r="AU12" s="324" t="s">
        <v>502</v>
      </c>
      <c r="AV12" s="325" t="s">
        <v>505</v>
      </c>
      <c r="AW12" s="326" t="s">
        <v>502</v>
      </c>
      <c r="AX12" s="323" t="s">
        <v>506</v>
      </c>
      <c r="AY12" s="326" t="s">
        <v>502</v>
      </c>
      <c r="AZ12" s="327"/>
      <c r="BA12" s="328" t="s">
        <v>15</v>
      </c>
      <c r="BB12" s="328" t="s">
        <v>507</v>
      </c>
      <c r="BC12" s="329" t="s">
        <v>508</v>
      </c>
      <c r="BD12" s="329" t="s">
        <v>509</v>
      </c>
      <c r="BE12" s="324" t="s">
        <v>502</v>
      </c>
      <c r="BF12" s="330"/>
      <c r="BG12" s="330"/>
      <c r="BH12" s="331">
        <v>0</v>
      </c>
      <c r="BI12" s="331" t="s">
        <v>510</v>
      </c>
    </row>
    <row r="13" spans="33:64" ht="20.100000000000001" customHeight="1" thickBot="1">
      <c r="AH13" s="807" t="s">
        <v>17</v>
      </c>
      <c r="AI13" s="808"/>
      <c r="AJ13" s="813" t="s">
        <v>18</v>
      </c>
      <c r="AK13" s="813"/>
      <c r="AL13" s="813"/>
      <c r="AM13" s="814"/>
      <c r="AN13" s="814"/>
      <c r="AO13" s="333" t="str">
        <f>結果一覧!AI3</f>
        <v>有</v>
      </c>
      <c r="AP13" s="334">
        <f>結果一覧!AN11</f>
        <v>20</v>
      </c>
      <c r="AQ13" s="335"/>
      <c r="AR13" s="336">
        <f>結果一覧!AQ11</f>
        <v>0</v>
      </c>
      <c r="AS13" s="335"/>
      <c r="AT13" s="449">
        <f>IF(AO13="有",ROUND(AR13/AP13,2),"-")</f>
        <v>0</v>
      </c>
      <c r="AU13" s="337" t="str">
        <f>VLOOKUP(AT13,$BH$12:$BI$15,2,1)</f>
        <v>A</v>
      </c>
      <c r="AV13" s="823">
        <f>IFERROR(AVERAGEIFS(AT13:AT17,AO13:AO17,"有"),"-")</f>
        <v>0</v>
      </c>
      <c r="AW13" s="831" t="str">
        <f>VLOOKUP(AV13,$BH$12:$BI$15,2,1)</f>
        <v>A</v>
      </c>
      <c r="AX13" s="823">
        <f>IFERROR(AVERAGEIFS(AV13:AV36,AO13:AO36,"有"),"-")</f>
        <v>0</v>
      </c>
      <c r="AY13" s="831" t="str">
        <f>VLOOKUP(AX13,$BH$12:$BI$15,2,1)</f>
        <v>A</v>
      </c>
      <c r="AZ13" s="310"/>
      <c r="BA13" s="841" t="s">
        <v>17</v>
      </c>
      <c r="BB13" s="338" t="s">
        <v>511</v>
      </c>
      <c r="BC13" s="339">
        <v>0.75</v>
      </c>
      <c r="BD13" s="340">
        <f>AT13*BC13</f>
        <v>0</v>
      </c>
      <c r="BE13" s="341" t="str">
        <f>VLOOKUP(BD13,$BH$12:$BI$15,2,1)</f>
        <v>A</v>
      </c>
      <c r="BH13" s="446">
        <v>0.2</v>
      </c>
      <c r="BI13" s="312" t="s">
        <v>512</v>
      </c>
    </row>
    <row r="14" spans="33:64" ht="20.100000000000001" customHeight="1" thickBot="1">
      <c r="AH14" s="809"/>
      <c r="AI14" s="810"/>
      <c r="AJ14" s="821" t="s">
        <v>513</v>
      </c>
      <c r="AK14" s="821"/>
      <c r="AL14" s="821"/>
      <c r="AM14" s="821"/>
      <c r="AN14" s="821"/>
      <c r="AO14" s="333" t="str">
        <f>結果一覧!AI4</f>
        <v>有</v>
      </c>
      <c r="AP14" s="342">
        <f>結果一覧!AN22</f>
        <v>22</v>
      </c>
      <c r="AQ14" s="343"/>
      <c r="AR14" s="344">
        <f>結果一覧!AQ22</f>
        <v>0</v>
      </c>
      <c r="AS14" s="343"/>
      <c r="AT14" s="450">
        <f>IF(AO14="有",ROUND(AR14/AP14,2),"-")</f>
        <v>0</v>
      </c>
      <c r="AU14" s="345" t="str">
        <f t="shared" ref="AU14:AU36" si="0">VLOOKUP(AT14,$BH$12:$BI$15,2,1)</f>
        <v>A</v>
      </c>
      <c r="AV14" s="824"/>
      <c r="AW14" s="832"/>
      <c r="AX14" s="824"/>
      <c r="AY14" s="832"/>
      <c r="AZ14" s="310"/>
      <c r="BA14" s="842"/>
      <c r="BB14" s="346" t="s">
        <v>20</v>
      </c>
      <c r="BC14" s="347">
        <v>1</v>
      </c>
      <c r="BD14" s="348">
        <f>AT14*BC14</f>
        <v>0</v>
      </c>
      <c r="BE14" s="349" t="str">
        <f>VLOOKUP(BD14,$BH$12:$BI$15,2,1)</f>
        <v>A</v>
      </c>
      <c r="BH14" s="312">
        <v>0.7</v>
      </c>
      <c r="BI14" s="312" t="s">
        <v>514</v>
      </c>
    </row>
    <row r="15" spans="33:64" ht="20.100000000000001" customHeight="1" thickBot="1">
      <c r="AH15" s="809"/>
      <c r="AI15" s="810"/>
      <c r="AJ15" s="830" t="s">
        <v>22</v>
      </c>
      <c r="AK15" s="834"/>
      <c r="AL15" s="835" t="s">
        <v>515</v>
      </c>
      <c r="AM15" s="836"/>
      <c r="AN15" s="837"/>
      <c r="AO15" s="333" t="str">
        <f>結果一覧!AI5</f>
        <v>有</v>
      </c>
      <c r="AP15" s="342">
        <f>結果一覧!AN28</f>
        <v>8</v>
      </c>
      <c r="AQ15" s="343"/>
      <c r="AR15" s="344">
        <f>結果一覧!AQ28</f>
        <v>0</v>
      </c>
      <c r="AS15" s="343"/>
      <c r="AT15" s="451">
        <f t="shared" ref="AT15:AT36" si="1">IF(AO15="有",ROUND(AR15/AP15,2),"-")</f>
        <v>0</v>
      </c>
      <c r="AU15" s="345" t="str">
        <f t="shared" si="0"/>
        <v>A</v>
      </c>
      <c r="AV15" s="824"/>
      <c r="AW15" s="832"/>
      <c r="AX15" s="824"/>
      <c r="AY15" s="832"/>
      <c r="AZ15" s="310"/>
      <c r="BA15" s="842"/>
      <c r="BB15" s="350"/>
      <c r="BC15" s="351"/>
      <c r="BD15" s="352"/>
      <c r="BE15" s="353"/>
      <c r="BH15" s="354" t="s">
        <v>516</v>
      </c>
      <c r="BI15" s="312" t="s">
        <v>516</v>
      </c>
    </row>
    <row r="16" spans="33:64" ht="20.100000000000001" customHeight="1" thickBot="1">
      <c r="AH16" s="809"/>
      <c r="AI16" s="810"/>
      <c r="AJ16" s="838" t="s">
        <v>23</v>
      </c>
      <c r="AK16" s="839"/>
      <c r="AL16" s="839"/>
      <c r="AM16" s="839"/>
      <c r="AN16" s="840"/>
      <c r="AO16" s="333" t="str">
        <f>結果一覧!AI6</f>
        <v>有</v>
      </c>
      <c r="AP16" s="342">
        <f>結果一覧!AN31</f>
        <v>3.5</v>
      </c>
      <c r="AQ16" s="343"/>
      <c r="AR16" s="344">
        <f>結果一覧!AQ31</f>
        <v>0</v>
      </c>
      <c r="AS16" s="343"/>
      <c r="AT16" s="451">
        <f t="shared" si="1"/>
        <v>0</v>
      </c>
      <c r="AU16" s="345" t="str">
        <f t="shared" si="0"/>
        <v>A</v>
      </c>
      <c r="AV16" s="824"/>
      <c r="AW16" s="832"/>
      <c r="AX16" s="824"/>
      <c r="AY16" s="832"/>
      <c r="AZ16" s="310"/>
      <c r="BA16" s="842"/>
      <c r="BB16" s="350"/>
      <c r="BC16" s="351"/>
      <c r="BD16" s="352"/>
      <c r="BE16" s="353"/>
      <c r="BH16" s="312"/>
      <c r="BI16" s="312"/>
    </row>
    <row r="17" spans="34:61" ht="20.100000000000001" customHeight="1" thickBot="1">
      <c r="AH17" s="811"/>
      <c r="AI17" s="812"/>
      <c r="AJ17" s="819" t="s">
        <v>24</v>
      </c>
      <c r="AK17" s="819"/>
      <c r="AL17" s="819"/>
      <c r="AM17" s="820"/>
      <c r="AN17" s="820"/>
      <c r="AO17" s="333" t="str">
        <f>結果一覧!AI7</f>
        <v>有</v>
      </c>
      <c r="AP17" s="355">
        <f>結果一覧!AN38</f>
        <v>8</v>
      </c>
      <c r="AQ17" s="356"/>
      <c r="AR17" s="357">
        <f>結果一覧!AQ38</f>
        <v>0</v>
      </c>
      <c r="AS17" s="356"/>
      <c r="AT17" s="452">
        <f t="shared" si="1"/>
        <v>0</v>
      </c>
      <c r="AU17" s="358" t="str">
        <f t="shared" si="0"/>
        <v>A</v>
      </c>
      <c r="AV17" s="825"/>
      <c r="AW17" s="833"/>
      <c r="AX17" s="824"/>
      <c r="AY17" s="832"/>
      <c r="AZ17" s="310"/>
      <c r="BA17" s="843"/>
      <c r="BB17" s="359"/>
      <c r="BC17" s="360"/>
      <c r="BD17" s="361"/>
      <c r="BE17" s="362"/>
      <c r="BH17" s="312"/>
      <c r="BI17" s="312"/>
    </row>
    <row r="18" spans="34:61" ht="20.100000000000001" customHeight="1" thickBot="1">
      <c r="AH18" s="807" t="s">
        <v>25</v>
      </c>
      <c r="AI18" s="808"/>
      <c r="AJ18" s="817" t="s">
        <v>26</v>
      </c>
      <c r="AK18" s="817"/>
      <c r="AL18" s="817"/>
      <c r="AM18" s="818"/>
      <c r="AN18" s="818"/>
      <c r="AO18" s="333" t="str">
        <f>結果一覧!AI8</f>
        <v>有</v>
      </c>
      <c r="AP18" s="334">
        <f>結果一覧!AN44</f>
        <v>6.5</v>
      </c>
      <c r="AQ18" s="335"/>
      <c r="AR18" s="336">
        <f>結果一覧!AQ44</f>
        <v>0</v>
      </c>
      <c r="AS18" s="335"/>
      <c r="AT18" s="449">
        <f t="shared" si="1"/>
        <v>0</v>
      </c>
      <c r="AU18" s="337" t="str">
        <f t="shared" si="0"/>
        <v>A</v>
      </c>
      <c r="AV18" s="826">
        <f>IFERROR(AVERAGEIFS(AT18:AT30,AO18:AO30,"有"),"-")</f>
        <v>0</v>
      </c>
      <c r="AW18" s="831" t="str">
        <f>VLOOKUP(AV18,$BH$12:$BI$15,2,1)</f>
        <v>A</v>
      </c>
      <c r="AX18" s="824"/>
      <c r="AY18" s="832"/>
      <c r="AZ18" s="310"/>
      <c r="BA18" s="841" t="s">
        <v>25</v>
      </c>
      <c r="BB18" s="363"/>
      <c r="BC18" s="364"/>
      <c r="BD18" s="365"/>
      <c r="BE18" s="366"/>
      <c r="BH18" s="312"/>
      <c r="BI18" s="312"/>
    </row>
    <row r="19" spans="34:61" ht="20.100000000000001" customHeight="1" thickBot="1">
      <c r="AH19" s="815"/>
      <c r="AI19" s="816"/>
      <c r="AJ19" s="850" t="s">
        <v>517</v>
      </c>
      <c r="AK19" s="850"/>
      <c r="AL19" s="850"/>
      <c r="AM19" s="851"/>
      <c r="AN19" s="851"/>
      <c r="AO19" s="333" t="str">
        <f>結果一覧!AI9</f>
        <v>有</v>
      </c>
      <c r="AP19" s="342">
        <f>結果一覧!AN47</f>
        <v>3.5</v>
      </c>
      <c r="AQ19" s="343"/>
      <c r="AR19" s="344">
        <f>結果一覧!AQ47</f>
        <v>0</v>
      </c>
      <c r="AS19" s="343"/>
      <c r="AT19" s="451">
        <f t="shared" si="1"/>
        <v>0</v>
      </c>
      <c r="AU19" s="345" t="str">
        <f t="shared" si="0"/>
        <v>A</v>
      </c>
      <c r="AV19" s="827"/>
      <c r="AW19" s="832"/>
      <c r="AX19" s="824"/>
      <c r="AY19" s="832"/>
      <c r="AZ19" s="310"/>
      <c r="BA19" s="842"/>
      <c r="BB19" s="350"/>
      <c r="BC19" s="351"/>
      <c r="BD19" s="352"/>
      <c r="BE19" s="353"/>
      <c r="BH19" s="312"/>
      <c r="BI19" s="312"/>
    </row>
    <row r="20" spans="34:61" ht="20.100000000000001" customHeight="1" thickBot="1">
      <c r="AH20" s="815"/>
      <c r="AI20" s="816"/>
      <c r="AJ20" s="850" t="s">
        <v>27</v>
      </c>
      <c r="AK20" s="850"/>
      <c r="AL20" s="850"/>
      <c r="AM20" s="851"/>
      <c r="AN20" s="851"/>
      <c r="AO20" s="333" t="str">
        <f>結果一覧!AI10</f>
        <v>有</v>
      </c>
      <c r="AP20" s="342">
        <f>結果一覧!AN50</f>
        <v>3.5</v>
      </c>
      <c r="AQ20" s="343"/>
      <c r="AR20" s="344">
        <f>結果一覧!AQ50</f>
        <v>0</v>
      </c>
      <c r="AS20" s="343"/>
      <c r="AT20" s="451">
        <f t="shared" si="1"/>
        <v>0</v>
      </c>
      <c r="AU20" s="345" t="str">
        <f t="shared" si="0"/>
        <v>A</v>
      </c>
      <c r="AV20" s="827"/>
      <c r="AW20" s="832"/>
      <c r="AX20" s="824"/>
      <c r="AY20" s="832"/>
      <c r="AZ20" s="310"/>
      <c r="BA20" s="842"/>
      <c r="BB20" s="350"/>
      <c r="BC20" s="351"/>
      <c r="BD20" s="352"/>
      <c r="BE20" s="353"/>
      <c r="BH20" s="312"/>
      <c r="BI20" s="312"/>
    </row>
    <row r="21" spans="34:61" ht="20.100000000000001" customHeight="1" thickBot="1">
      <c r="AH21" s="809"/>
      <c r="AI21" s="810"/>
      <c r="AJ21" s="829" t="s">
        <v>28</v>
      </c>
      <c r="AK21" s="829"/>
      <c r="AL21" s="829"/>
      <c r="AM21" s="830"/>
      <c r="AN21" s="830"/>
      <c r="AO21" s="333" t="str">
        <f>結果一覧!AI11</f>
        <v>有</v>
      </c>
      <c r="AP21" s="342">
        <f>結果一覧!AN52</f>
        <v>2.5</v>
      </c>
      <c r="AQ21" s="343"/>
      <c r="AR21" s="344">
        <f>結果一覧!AQ52</f>
        <v>0</v>
      </c>
      <c r="AS21" s="343"/>
      <c r="AT21" s="451">
        <f t="shared" si="1"/>
        <v>0</v>
      </c>
      <c r="AU21" s="345" t="str">
        <f t="shared" si="0"/>
        <v>A</v>
      </c>
      <c r="AV21" s="827"/>
      <c r="AW21" s="832"/>
      <c r="AX21" s="824"/>
      <c r="AY21" s="832"/>
      <c r="AZ21" s="310"/>
      <c r="BA21" s="842"/>
      <c r="BB21" s="350"/>
      <c r="BC21" s="351"/>
      <c r="BD21" s="352"/>
      <c r="BE21" s="353"/>
      <c r="BH21" s="312"/>
      <c r="BI21" s="312"/>
    </row>
    <row r="22" spans="34:61" ht="20.100000000000001" customHeight="1" thickBot="1">
      <c r="AH22" s="809"/>
      <c r="AI22" s="810"/>
      <c r="AJ22" s="829" t="s">
        <v>29</v>
      </c>
      <c r="AK22" s="829"/>
      <c r="AL22" s="829"/>
      <c r="AM22" s="830"/>
      <c r="AN22" s="830"/>
      <c r="AO22" s="333" t="str">
        <f>結果一覧!AI12</f>
        <v>有</v>
      </c>
      <c r="AP22" s="342">
        <f>結果一覧!AN53</f>
        <v>1</v>
      </c>
      <c r="AQ22" s="343"/>
      <c r="AR22" s="344">
        <f>結果一覧!AQ53</f>
        <v>0</v>
      </c>
      <c r="AS22" s="343"/>
      <c r="AT22" s="451">
        <f t="shared" si="1"/>
        <v>0</v>
      </c>
      <c r="AU22" s="345" t="str">
        <f t="shared" si="0"/>
        <v>A</v>
      </c>
      <c r="AV22" s="827"/>
      <c r="AW22" s="832"/>
      <c r="AX22" s="824"/>
      <c r="AY22" s="832"/>
      <c r="AZ22" s="310"/>
      <c r="BA22" s="842"/>
      <c r="BB22" s="350"/>
      <c r="BC22" s="351"/>
      <c r="BD22" s="352"/>
      <c r="BE22" s="353"/>
      <c r="BH22" s="312"/>
      <c r="BI22" s="312"/>
    </row>
    <row r="23" spans="34:61" ht="20.100000000000001" customHeight="1" thickBot="1">
      <c r="AH23" s="809"/>
      <c r="AI23" s="810"/>
      <c r="AJ23" s="821" t="s">
        <v>30</v>
      </c>
      <c r="AK23" s="821"/>
      <c r="AL23" s="821"/>
      <c r="AM23" s="822"/>
      <c r="AN23" s="822"/>
      <c r="AO23" s="333" t="str">
        <f>結果一覧!AI13</f>
        <v>有</v>
      </c>
      <c r="AP23" s="342">
        <f>結果一覧!AN54</f>
        <v>1</v>
      </c>
      <c r="AQ23" s="343"/>
      <c r="AR23" s="344">
        <f>結果一覧!AQ54</f>
        <v>0</v>
      </c>
      <c r="AS23" s="343"/>
      <c r="AT23" s="451">
        <f t="shared" si="1"/>
        <v>0</v>
      </c>
      <c r="AU23" s="345" t="str">
        <f t="shared" si="0"/>
        <v>A</v>
      </c>
      <c r="AV23" s="827"/>
      <c r="AW23" s="832"/>
      <c r="AX23" s="824"/>
      <c r="AY23" s="832"/>
      <c r="AZ23" s="310"/>
      <c r="BA23" s="842"/>
      <c r="BB23" s="367" t="s">
        <v>30</v>
      </c>
      <c r="BC23" s="339">
        <v>1</v>
      </c>
      <c r="BD23" s="340">
        <f>AT23*BC23</f>
        <v>0</v>
      </c>
      <c r="BE23" s="341" t="str">
        <f t="shared" ref="BE23:BE27" si="2">VLOOKUP(BD23,$BH$12:$BI$15,2,1)</f>
        <v>A</v>
      </c>
      <c r="BH23" s="312"/>
      <c r="BI23" s="312"/>
    </row>
    <row r="24" spans="34:61" ht="20.100000000000001" customHeight="1" thickBot="1">
      <c r="AH24" s="809"/>
      <c r="AI24" s="810"/>
      <c r="AJ24" s="821" t="s">
        <v>31</v>
      </c>
      <c r="AK24" s="821"/>
      <c r="AL24" s="821"/>
      <c r="AM24" s="822"/>
      <c r="AN24" s="822"/>
      <c r="AO24" s="333" t="str">
        <f>結果一覧!AI14</f>
        <v>有</v>
      </c>
      <c r="AP24" s="342">
        <f>結果一覧!AN55</f>
        <v>1</v>
      </c>
      <c r="AQ24" s="343"/>
      <c r="AR24" s="344">
        <f>結果一覧!AQ55</f>
        <v>0</v>
      </c>
      <c r="AS24" s="343"/>
      <c r="AT24" s="451">
        <f t="shared" si="1"/>
        <v>0</v>
      </c>
      <c r="AU24" s="345" t="str">
        <f t="shared" si="0"/>
        <v>A</v>
      </c>
      <c r="AV24" s="827"/>
      <c r="AW24" s="832"/>
      <c r="AX24" s="824"/>
      <c r="AY24" s="832"/>
      <c r="AZ24" s="310"/>
      <c r="BA24" s="842"/>
      <c r="BB24" s="368" t="s">
        <v>31</v>
      </c>
      <c r="BC24" s="369">
        <v>1</v>
      </c>
      <c r="BD24" s="370">
        <f>AT24*BC24</f>
        <v>0</v>
      </c>
      <c r="BE24" s="371" t="str">
        <f t="shared" si="2"/>
        <v>A</v>
      </c>
      <c r="BH24" s="312"/>
      <c r="BI24" s="312"/>
    </row>
    <row r="25" spans="34:61" ht="20.100000000000001" customHeight="1" thickBot="1">
      <c r="AH25" s="809"/>
      <c r="AI25" s="810"/>
      <c r="AJ25" s="821" t="s">
        <v>32</v>
      </c>
      <c r="AK25" s="821"/>
      <c r="AL25" s="821"/>
      <c r="AM25" s="822"/>
      <c r="AN25" s="822"/>
      <c r="AO25" s="333" t="str">
        <f>結果一覧!AI15</f>
        <v>有</v>
      </c>
      <c r="AP25" s="342">
        <f>結果一覧!AN56</f>
        <v>1</v>
      </c>
      <c r="AQ25" s="343"/>
      <c r="AR25" s="344">
        <f>結果一覧!AQ56</f>
        <v>0</v>
      </c>
      <c r="AS25" s="343"/>
      <c r="AT25" s="451">
        <f t="shared" si="1"/>
        <v>0</v>
      </c>
      <c r="AU25" s="345" t="str">
        <f t="shared" si="0"/>
        <v>A</v>
      </c>
      <c r="AV25" s="827"/>
      <c r="AW25" s="832"/>
      <c r="AX25" s="824"/>
      <c r="AY25" s="832"/>
      <c r="AZ25" s="310"/>
      <c r="BA25" s="842"/>
      <c r="BB25" s="368" t="s">
        <v>518</v>
      </c>
      <c r="BC25" s="369">
        <v>1</v>
      </c>
      <c r="BD25" s="370">
        <f>AT25*BC25</f>
        <v>0</v>
      </c>
      <c r="BE25" s="371" t="str">
        <f t="shared" si="2"/>
        <v>A</v>
      </c>
      <c r="BH25" s="312"/>
      <c r="BI25" s="312"/>
    </row>
    <row r="26" spans="34:61" ht="20.100000000000001" customHeight="1" thickBot="1">
      <c r="AH26" s="809"/>
      <c r="AI26" s="810"/>
      <c r="AJ26" s="821" t="s">
        <v>33</v>
      </c>
      <c r="AK26" s="821"/>
      <c r="AL26" s="821"/>
      <c r="AM26" s="822"/>
      <c r="AN26" s="822"/>
      <c r="AO26" s="333" t="str">
        <f>結果一覧!AI16</f>
        <v>有</v>
      </c>
      <c r="AP26" s="342">
        <f>結果一覧!AN57</f>
        <v>1</v>
      </c>
      <c r="AQ26" s="343"/>
      <c r="AR26" s="344">
        <f>結果一覧!AQ57</f>
        <v>0</v>
      </c>
      <c r="AS26" s="343"/>
      <c r="AT26" s="451">
        <f t="shared" si="1"/>
        <v>0</v>
      </c>
      <c r="AU26" s="345" t="str">
        <f t="shared" si="0"/>
        <v>A</v>
      </c>
      <c r="AV26" s="827"/>
      <c r="AW26" s="832"/>
      <c r="AX26" s="824"/>
      <c r="AY26" s="832"/>
      <c r="AZ26" s="310"/>
      <c r="BA26" s="842"/>
      <c r="BB26" s="368" t="s">
        <v>519</v>
      </c>
      <c r="BC26" s="369">
        <v>0.75</v>
      </c>
      <c r="BD26" s="370">
        <f>AT26*BC26</f>
        <v>0</v>
      </c>
      <c r="BE26" s="371" t="str">
        <f t="shared" si="2"/>
        <v>A</v>
      </c>
      <c r="BH26" s="312"/>
      <c r="BI26" s="312"/>
    </row>
    <row r="27" spans="34:61" ht="20.100000000000001" customHeight="1" thickBot="1">
      <c r="AH27" s="809"/>
      <c r="AI27" s="810"/>
      <c r="AJ27" s="821" t="s">
        <v>520</v>
      </c>
      <c r="AK27" s="821"/>
      <c r="AL27" s="821"/>
      <c r="AM27" s="822"/>
      <c r="AN27" s="822"/>
      <c r="AO27" s="333" t="str">
        <f>結果一覧!AI17</f>
        <v>有</v>
      </c>
      <c r="AP27" s="342">
        <f>結果一覧!AN59</f>
        <v>3.5</v>
      </c>
      <c r="AQ27" s="343"/>
      <c r="AR27" s="344">
        <f>結果一覧!AQ59</f>
        <v>0</v>
      </c>
      <c r="AS27" s="343"/>
      <c r="AT27" s="451">
        <f t="shared" si="1"/>
        <v>0</v>
      </c>
      <c r="AU27" s="345" t="str">
        <f t="shared" si="0"/>
        <v>A</v>
      </c>
      <c r="AV27" s="827"/>
      <c r="AW27" s="832"/>
      <c r="AX27" s="824"/>
      <c r="AY27" s="832"/>
      <c r="AZ27" s="310"/>
      <c r="BA27" s="842"/>
      <c r="BB27" s="346" t="s">
        <v>521</v>
      </c>
      <c r="BC27" s="347">
        <v>1</v>
      </c>
      <c r="BD27" s="348">
        <f>AT27*BC27</f>
        <v>0</v>
      </c>
      <c r="BE27" s="349" t="str">
        <f t="shared" si="2"/>
        <v>A</v>
      </c>
      <c r="BH27" s="312"/>
      <c r="BI27" s="312"/>
    </row>
    <row r="28" spans="34:61" ht="20.100000000000001" customHeight="1" thickBot="1">
      <c r="AH28" s="809"/>
      <c r="AI28" s="810"/>
      <c r="AJ28" s="829" t="s">
        <v>34</v>
      </c>
      <c r="AK28" s="829"/>
      <c r="AL28" s="829"/>
      <c r="AM28" s="830"/>
      <c r="AN28" s="830"/>
      <c r="AO28" s="333" t="str">
        <f>結果一覧!AI18</f>
        <v>有</v>
      </c>
      <c r="AP28" s="342">
        <f>結果一覧!AN61</f>
        <v>2</v>
      </c>
      <c r="AQ28" s="343"/>
      <c r="AR28" s="344">
        <f>結果一覧!AQ61</f>
        <v>0</v>
      </c>
      <c r="AS28" s="343"/>
      <c r="AT28" s="451">
        <f t="shared" si="1"/>
        <v>0</v>
      </c>
      <c r="AU28" s="345" t="str">
        <f t="shared" si="0"/>
        <v>A</v>
      </c>
      <c r="AV28" s="827"/>
      <c r="AW28" s="832"/>
      <c r="AX28" s="824"/>
      <c r="AY28" s="832"/>
      <c r="AZ28" s="310"/>
      <c r="BA28" s="842"/>
      <c r="BB28" s="350"/>
      <c r="BC28" s="351"/>
      <c r="BD28" s="352"/>
      <c r="BE28" s="353"/>
      <c r="BH28" s="312"/>
      <c r="BI28" s="312"/>
    </row>
    <row r="29" spans="34:61" ht="20.100000000000001" customHeight="1" thickBot="1">
      <c r="AH29" s="809"/>
      <c r="AI29" s="810"/>
      <c r="AJ29" s="829" t="s">
        <v>35</v>
      </c>
      <c r="AK29" s="829"/>
      <c r="AL29" s="829"/>
      <c r="AM29" s="830"/>
      <c r="AN29" s="830"/>
      <c r="AO29" s="333" t="str">
        <f>結果一覧!AI19</f>
        <v>有</v>
      </c>
      <c r="AP29" s="342">
        <f>結果一覧!AN63</f>
        <v>2</v>
      </c>
      <c r="AQ29" s="343"/>
      <c r="AR29" s="344">
        <f>結果一覧!AQ63</f>
        <v>0</v>
      </c>
      <c r="AS29" s="343"/>
      <c r="AT29" s="451">
        <f t="shared" si="1"/>
        <v>0</v>
      </c>
      <c r="AU29" s="345" t="str">
        <f t="shared" si="0"/>
        <v>A</v>
      </c>
      <c r="AV29" s="827"/>
      <c r="AW29" s="832"/>
      <c r="AX29" s="824"/>
      <c r="AY29" s="832"/>
      <c r="AZ29" s="310"/>
      <c r="BA29" s="842"/>
      <c r="BB29" s="350"/>
      <c r="BC29" s="351"/>
      <c r="BD29" s="352"/>
      <c r="BE29" s="353"/>
      <c r="BH29" s="312"/>
      <c r="BI29" s="312"/>
    </row>
    <row r="30" spans="34:61" ht="20.100000000000001" customHeight="1" thickBot="1">
      <c r="AH30" s="811"/>
      <c r="AI30" s="812"/>
      <c r="AJ30" s="819" t="s">
        <v>36</v>
      </c>
      <c r="AK30" s="819"/>
      <c r="AL30" s="819"/>
      <c r="AM30" s="820"/>
      <c r="AN30" s="820"/>
      <c r="AO30" s="333" t="str">
        <f>結果一覧!AI20</f>
        <v>有</v>
      </c>
      <c r="AP30" s="355">
        <f>結果一覧!AN65</f>
        <v>2</v>
      </c>
      <c r="AQ30" s="356"/>
      <c r="AR30" s="357">
        <f>結果一覧!AQ65</f>
        <v>0</v>
      </c>
      <c r="AS30" s="356"/>
      <c r="AT30" s="452">
        <f t="shared" si="1"/>
        <v>0</v>
      </c>
      <c r="AU30" s="358" t="str">
        <f t="shared" si="0"/>
        <v>A</v>
      </c>
      <c r="AV30" s="828"/>
      <c r="AW30" s="833"/>
      <c r="AX30" s="824"/>
      <c r="AY30" s="832"/>
      <c r="AZ30" s="310"/>
      <c r="BA30" s="843"/>
      <c r="BB30" s="359"/>
      <c r="BC30" s="360"/>
      <c r="BD30" s="361"/>
      <c r="BE30" s="362"/>
      <c r="BH30" s="312"/>
      <c r="BI30" s="312"/>
    </row>
    <row r="31" spans="34:61" ht="20.100000000000001" customHeight="1" thickBot="1">
      <c r="AH31" s="807" t="s">
        <v>37</v>
      </c>
      <c r="AI31" s="808"/>
      <c r="AJ31" s="813" t="s">
        <v>38</v>
      </c>
      <c r="AK31" s="813"/>
      <c r="AL31" s="813"/>
      <c r="AM31" s="814"/>
      <c r="AN31" s="814"/>
      <c r="AO31" s="333" t="str">
        <f>結果一覧!AI21</f>
        <v>有</v>
      </c>
      <c r="AP31" s="334">
        <f>結果一覧!AN73</f>
        <v>9.5</v>
      </c>
      <c r="AQ31" s="335"/>
      <c r="AR31" s="336">
        <f>結果一覧!AQ73</f>
        <v>0</v>
      </c>
      <c r="AS31" s="335"/>
      <c r="AT31" s="449">
        <f t="shared" si="1"/>
        <v>0</v>
      </c>
      <c r="AU31" s="337" t="str">
        <f t="shared" si="0"/>
        <v>A</v>
      </c>
      <c r="AV31" s="826">
        <f>IFERROR(AVERAGEIFS(AT31:AT35,AO31:AO35,"有"),"-")</f>
        <v>0</v>
      </c>
      <c r="AW31" s="831" t="str">
        <f>VLOOKUP(AV31,$BH$12:$BI$15,2,1)</f>
        <v>A</v>
      </c>
      <c r="AX31" s="824"/>
      <c r="AY31" s="832"/>
      <c r="AZ31" s="310"/>
      <c r="BA31" s="841" t="s">
        <v>37</v>
      </c>
      <c r="BB31" s="367" t="s">
        <v>38</v>
      </c>
      <c r="BC31" s="339">
        <v>0.75</v>
      </c>
      <c r="BD31" s="340">
        <f>AT31*BC31</f>
        <v>0</v>
      </c>
      <c r="BE31" s="337" t="str">
        <f t="shared" ref="BE31:BE32" si="3">VLOOKUP(BD31,$BH$12:$BI$15,2,1)</f>
        <v>A</v>
      </c>
      <c r="BH31" s="312"/>
      <c r="BI31" s="312"/>
    </row>
    <row r="32" spans="34:61" ht="20.100000000000001" customHeight="1" thickBot="1">
      <c r="AH32" s="809"/>
      <c r="AI32" s="810"/>
      <c r="AJ32" s="822" t="s">
        <v>39</v>
      </c>
      <c r="AK32" s="844"/>
      <c r="AL32" s="845" t="s">
        <v>522</v>
      </c>
      <c r="AM32" s="846"/>
      <c r="AN32" s="847"/>
      <c r="AO32" s="333" t="str">
        <f>結果一覧!AI22</f>
        <v>有</v>
      </c>
      <c r="AP32" s="342">
        <f>結果一覧!AN82</f>
        <v>10.5</v>
      </c>
      <c r="AQ32" s="343"/>
      <c r="AR32" s="344">
        <f>結果一覧!AQ82</f>
        <v>0</v>
      </c>
      <c r="AS32" s="343"/>
      <c r="AT32" s="451">
        <f t="shared" si="1"/>
        <v>0</v>
      </c>
      <c r="AU32" s="345" t="str">
        <f t="shared" si="0"/>
        <v>A</v>
      </c>
      <c r="AV32" s="827"/>
      <c r="AW32" s="832"/>
      <c r="AX32" s="824"/>
      <c r="AY32" s="832"/>
      <c r="AZ32" s="310"/>
      <c r="BA32" s="842"/>
      <c r="BB32" s="372" t="s">
        <v>523</v>
      </c>
      <c r="BC32" s="369">
        <v>0.5</v>
      </c>
      <c r="BD32" s="370">
        <f>AT32*BC32</f>
        <v>0</v>
      </c>
      <c r="BE32" s="373" t="str">
        <f t="shared" si="3"/>
        <v>A</v>
      </c>
      <c r="BH32" s="312"/>
      <c r="BI32" s="312"/>
    </row>
    <row r="33" spans="33:66" ht="20.100000000000001" customHeight="1" thickBot="1">
      <c r="AH33" s="809"/>
      <c r="AI33" s="810"/>
      <c r="AJ33" s="829" t="s">
        <v>40</v>
      </c>
      <c r="AK33" s="829"/>
      <c r="AL33" s="829"/>
      <c r="AM33" s="830"/>
      <c r="AN33" s="830"/>
      <c r="AO33" s="333" t="str">
        <f>結果一覧!AI23</f>
        <v>有</v>
      </c>
      <c r="AP33" s="342">
        <f>結果一覧!AN85</f>
        <v>3</v>
      </c>
      <c r="AQ33" s="343"/>
      <c r="AR33" s="344">
        <f>結果一覧!AQ85</f>
        <v>0</v>
      </c>
      <c r="AS33" s="343"/>
      <c r="AT33" s="451">
        <f t="shared" si="1"/>
        <v>0</v>
      </c>
      <c r="AU33" s="345" t="str">
        <f t="shared" si="0"/>
        <v>A</v>
      </c>
      <c r="AV33" s="827"/>
      <c r="AW33" s="832"/>
      <c r="AX33" s="824"/>
      <c r="AY33" s="832"/>
      <c r="AZ33" s="310"/>
      <c r="BA33" s="842"/>
      <c r="BB33" s="374"/>
      <c r="BC33" s="375"/>
      <c r="BD33" s="376"/>
      <c r="BE33" s="377"/>
      <c r="BH33" s="312"/>
      <c r="BI33" s="312"/>
    </row>
    <row r="34" spans="33:66" ht="20.100000000000001" customHeight="1" thickBot="1">
      <c r="AH34" s="809"/>
      <c r="AI34" s="810"/>
      <c r="AJ34" s="821" t="s">
        <v>41</v>
      </c>
      <c r="AK34" s="821"/>
      <c r="AL34" s="821"/>
      <c r="AM34" s="822"/>
      <c r="AN34" s="822"/>
      <c r="AO34" s="333" t="str">
        <f>結果一覧!AI24</f>
        <v>有</v>
      </c>
      <c r="AP34" s="342">
        <f>結果一覧!AN88</f>
        <v>4</v>
      </c>
      <c r="AQ34" s="343"/>
      <c r="AR34" s="344">
        <f>結果一覧!AQ88</f>
        <v>0</v>
      </c>
      <c r="AS34" s="343"/>
      <c r="AT34" s="451">
        <f t="shared" si="1"/>
        <v>0</v>
      </c>
      <c r="AU34" s="345" t="str">
        <f t="shared" si="0"/>
        <v>A</v>
      </c>
      <c r="AV34" s="827"/>
      <c r="AW34" s="832"/>
      <c r="AX34" s="824"/>
      <c r="AY34" s="832"/>
      <c r="AZ34" s="310"/>
      <c r="BA34" s="842"/>
      <c r="BB34" s="368" t="s">
        <v>41</v>
      </c>
      <c r="BC34" s="369">
        <v>0.5</v>
      </c>
      <c r="BD34" s="370">
        <f>AT34*BC34</f>
        <v>0</v>
      </c>
      <c r="BE34" s="373" t="str">
        <f t="shared" ref="BE34:BE36" si="4">VLOOKUP(BD34,$BH$12:$BI$15,2,1)</f>
        <v>A</v>
      </c>
      <c r="BH34" s="312"/>
      <c r="BI34" s="312"/>
    </row>
    <row r="35" spans="33:66" ht="20.100000000000001" customHeight="1" thickBot="1">
      <c r="AH35" s="811"/>
      <c r="AI35" s="812"/>
      <c r="AJ35" s="848" t="s">
        <v>42</v>
      </c>
      <c r="AK35" s="848"/>
      <c r="AL35" s="848"/>
      <c r="AM35" s="849"/>
      <c r="AN35" s="849"/>
      <c r="AO35" s="333" t="str">
        <f>結果一覧!AI25</f>
        <v>有</v>
      </c>
      <c r="AP35" s="355">
        <f>結果一覧!AN90</f>
        <v>3</v>
      </c>
      <c r="AQ35" s="356"/>
      <c r="AR35" s="357">
        <f>結果一覧!AQ90</f>
        <v>0</v>
      </c>
      <c r="AS35" s="356"/>
      <c r="AT35" s="452">
        <f t="shared" si="1"/>
        <v>0</v>
      </c>
      <c r="AU35" s="358" t="str">
        <f t="shared" si="0"/>
        <v>A</v>
      </c>
      <c r="AV35" s="828"/>
      <c r="AW35" s="833"/>
      <c r="AX35" s="824"/>
      <c r="AY35" s="832"/>
      <c r="AZ35" s="310"/>
      <c r="BA35" s="843"/>
      <c r="BB35" s="346" t="s">
        <v>42</v>
      </c>
      <c r="BC35" s="347">
        <v>1</v>
      </c>
      <c r="BD35" s="348">
        <f>AT35*BC35</f>
        <v>0</v>
      </c>
      <c r="BE35" s="349" t="str">
        <f t="shared" si="4"/>
        <v>A</v>
      </c>
      <c r="BH35" s="312"/>
      <c r="BI35" s="312"/>
    </row>
    <row r="36" spans="33:66" ht="20.100000000000001" customHeight="1" thickBot="1">
      <c r="AH36" s="803" t="s">
        <v>43</v>
      </c>
      <c r="AI36" s="804"/>
      <c r="AJ36" s="805" t="s">
        <v>44</v>
      </c>
      <c r="AK36" s="805"/>
      <c r="AL36" s="805"/>
      <c r="AM36" s="806"/>
      <c r="AN36" s="806"/>
      <c r="AO36" s="333" t="str">
        <f>結果一覧!AI26</f>
        <v>有</v>
      </c>
      <c r="AP36" s="378">
        <f>結果一覧!AN97</f>
        <v>5</v>
      </c>
      <c r="AQ36" s="379"/>
      <c r="AR36" s="380">
        <f>結果一覧!AQ97</f>
        <v>0</v>
      </c>
      <c r="AS36" s="379"/>
      <c r="AT36" s="453">
        <f t="shared" si="1"/>
        <v>0</v>
      </c>
      <c r="AU36" s="381" t="str">
        <f t="shared" si="0"/>
        <v>A</v>
      </c>
      <c r="AV36" s="382">
        <f>IFERROR(AVERAGE(AT36),"-")</f>
        <v>0</v>
      </c>
      <c r="AW36" s="383" t="str">
        <f>VLOOKUP(AV36,$BH$12:$BI$15,2,1)</f>
        <v>A</v>
      </c>
      <c r="AX36" s="825"/>
      <c r="AY36" s="833"/>
      <c r="AZ36" s="310"/>
      <c r="BA36" s="384" t="s">
        <v>43</v>
      </c>
      <c r="BB36" s="385" t="s">
        <v>524</v>
      </c>
      <c r="BC36" s="386">
        <v>0.25</v>
      </c>
      <c r="BD36" s="387">
        <f>AT36*BC36</f>
        <v>0</v>
      </c>
      <c r="BE36" s="388" t="str">
        <f t="shared" si="4"/>
        <v>A</v>
      </c>
      <c r="BH36" s="312"/>
      <c r="BI36" s="312"/>
    </row>
    <row r="37" spans="33:66" s="312" customFormat="1" ht="20.100000000000001" customHeight="1">
      <c r="AG37" s="309"/>
      <c r="AH37" s="389"/>
      <c r="AI37" s="389"/>
      <c r="AJ37" s="390"/>
      <c r="AK37" s="390"/>
      <c r="AL37" s="390"/>
      <c r="AM37" s="390"/>
      <c r="AN37" s="390"/>
      <c r="AO37" s="389"/>
      <c r="AP37" s="391"/>
      <c r="AQ37" s="391"/>
      <c r="AR37" s="392"/>
      <c r="AS37" s="391"/>
      <c r="AT37" s="393"/>
      <c r="AU37" s="394"/>
      <c r="AV37" s="395"/>
      <c r="AW37" s="396"/>
      <c r="AX37" s="397"/>
      <c r="AY37" s="398"/>
      <c r="AZ37" s="310"/>
      <c r="BA37" s="399"/>
      <c r="BB37" s="400"/>
      <c r="BC37" s="351"/>
      <c r="BD37" s="352"/>
      <c r="BE37" s="394"/>
      <c r="BF37" s="309"/>
      <c r="BG37" s="309"/>
    </row>
    <row r="38" spans="33:66" s="312" customFormat="1" ht="20.100000000000001" customHeight="1" thickBot="1">
      <c r="AG38" s="308"/>
      <c r="AH38" s="401"/>
      <c r="AI38" s="401"/>
      <c r="AJ38" s="402" t="s">
        <v>525</v>
      </c>
      <c r="AK38" s="402"/>
      <c r="AL38" s="402"/>
      <c r="AM38" s="403"/>
      <c r="AN38" s="403"/>
      <c r="AO38" s="389"/>
      <c r="AP38" s="404"/>
      <c r="AQ38" s="404"/>
      <c r="AR38" s="392"/>
      <c r="AS38" s="404"/>
      <c r="AT38" s="405"/>
      <c r="AU38" s="394"/>
      <c r="AV38" s="395"/>
      <c r="AW38" s="406"/>
      <c r="AX38" s="313"/>
      <c r="AY38" s="313"/>
      <c r="AZ38" s="313"/>
      <c r="BA38" s="310"/>
      <c r="BB38" s="310"/>
      <c r="BC38" s="407" t="s">
        <v>526</v>
      </c>
      <c r="BD38" s="407" t="s">
        <v>527</v>
      </c>
      <c r="BE38" s="407" t="s">
        <v>528</v>
      </c>
      <c r="BF38" s="310"/>
      <c r="BG38" s="310"/>
      <c r="BH38" s="310"/>
      <c r="BM38" s="313"/>
      <c r="BN38" s="313"/>
    </row>
    <row r="39" spans="33:66" s="312" customFormat="1" ht="20.100000000000001" customHeight="1">
      <c r="AG39" s="308"/>
      <c r="AH39" s="408" t="s">
        <v>529</v>
      </c>
      <c r="AI39" s="409"/>
      <c r="AJ39" s="410" t="s">
        <v>555</v>
      </c>
      <c r="AK39" s="409"/>
      <c r="AL39" s="411"/>
      <c r="AM39" s="412"/>
      <c r="AN39" s="413" t="s">
        <v>530</v>
      </c>
      <c r="AO39" s="413" t="s">
        <v>531</v>
      </c>
      <c r="AP39" s="414"/>
      <c r="AQ39" s="415"/>
      <c r="AR39" s="416" t="s">
        <v>532</v>
      </c>
      <c r="AS39" s="313"/>
      <c r="AT39" s="313"/>
      <c r="AU39" s="313"/>
      <c r="AV39" s="313"/>
      <c r="AW39" s="313"/>
      <c r="AX39" s="313"/>
      <c r="AY39" s="313"/>
      <c r="AZ39" s="313"/>
      <c r="BA39" s="310"/>
      <c r="BB39" s="310"/>
      <c r="BC39" s="407" t="s">
        <v>533</v>
      </c>
      <c r="BD39" s="407" t="s">
        <v>527</v>
      </c>
      <c r="BE39" s="407" t="s">
        <v>534</v>
      </c>
      <c r="BF39" s="310"/>
      <c r="BG39" s="310"/>
      <c r="BH39" s="310"/>
      <c r="BM39" s="313"/>
      <c r="BN39" s="313"/>
    </row>
    <row r="40" spans="33:66" s="312" customFormat="1" ht="20.100000000000001" customHeight="1">
      <c r="AG40" s="308"/>
      <c r="AH40" s="417"/>
      <c r="AI40" s="418"/>
      <c r="AJ40" s="419" t="s">
        <v>556</v>
      </c>
      <c r="AK40" s="418"/>
      <c r="AL40" s="420"/>
      <c r="AM40" s="421"/>
      <c r="AN40" s="422" t="s">
        <v>530</v>
      </c>
      <c r="AO40" s="422" t="s">
        <v>535</v>
      </c>
      <c r="AP40" s="423"/>
      <c r="AQ40" s="424"/>
      <c r="AR40" s="416" t="s">
        <v>536</v>
      </c>
      <c r="AS40" s="313"/>
      <c r="AT40" s="313"/>
      <c r="AU40" s="313"/>
      <c r="AV40" s="313"/>
      <c r="AW40" s="313"/>
      <c r="AX40" s="313"/>
      <c r="AY40" s="313"/>
      <c r="AZ40" s="313"/>
      <c r="BA40" s="310"/>
      <c r="BB40" s="310"/>
      <c r="BC40" s="310"/>
      <c r="BD40" s="407" t="s">
        <v>537</v>
      </c>
      <c r="BE40" s="407" t="s">
        <v>528</v>
      </c>
      <c r="BF40" s="310"/>
      <c r="BG40" s="310"/>
      <c r="BH40" s="310"/>
      <c r="BM40" s="313"/>
      <c r="BN40" s="313"/>
    </row>
    <row r="41" spans="33:66" s="312" customFormat="1" ht="20.100000000000001" customHeight="1" thickBot="1">
      <c r="AG41" s="308"/>
      <c r="AH41" s="425"/>
      <c r="AI41" s="426"/>
      <c r="AJ41" s="427" t="s">
        <v>538</v>
      </c>
      <c r="AK41" s="426"/>
      <c r="AL41" s="428"/>
      <c r="AM41" s="429"/>
      <c r="AN41" s="430" t="s">
        <v>530</v>
      </c>
      <c r="AO41" s="430" t="s">
        <v>539</v>
      </c>
      <c r="AP41" s="431"/>
      <c r="AQ41" s="432"/>
      <c r="AR41" s="416" t="s">
        <v>540</v>
      </c>
      <c r="AS41" s="313"/>
      <c r="AT41" s="313"/>
      <c r="AU41" s="313"/>
      <c r="AV41" s="313"/>
      <c r="AW41" s="313"/>
      <c r="AX41" s="310"/>
      <c r="AY41" s="310"/>
      <c r="AZ41" s="310"/>
      <c r="BA41" s="310"/>
      <c r="BB41" s="310"/>
      <c r="BC41" s="310"/>
      <c r="BD41" s="310"/>
      <c r="BE41" s="407" t="s">
        <v>541</v>
      </c>
      <c r="BF41" s="310"/>
      <c r="BG41" s="310"/>
      <c r="BH41" s="310"/>
      <c r="BM41" s="313"/>
      <c r="BN41" s="313"/>
    </row>
    <row r="42" spans="33:66" s="312" customFormat="1" ht="20.100000000000001" customHeight="1">
      <c r="AG42" s="308"/>
      <c r="AH42" s="433"/>
      <c r="AI42" s="434"/>
      <c r="AJ42" s="435" t="s">
        <v>542</v>
      </c>
      <c r="AK42" s="436"/>
      <c r="AL42" s="434"/>
      <c r="AM42" s="434"/>
      <c r="AN42" s="413" t="s">
        <v>530</v>
      </c>
      <c r="AO42" s="434" t="s">
        <v>543</v>
      </c>
      <c r="AP42" s="434"/>
      <c r="AQ42" s="437"/>
      <c r="AR42" s="416" t="s">
        <v>544</v>
      </c>
      <c r="AS42" s="308"/>
      <c r="AT42" s="308"/>
      <c r="AU42" s="309"/>
      <c r="AV42" s="310"/>
      <c r="AW42" s="310"/>
      <c r="AX42" s="310"/>
      <c r="AY42" s="310"/>
      <c r="AZ42" s="310"/>
      <c r="BA42" s="310"/>
      <c r="BB42" s="310"/>
      <c r="BC42" s="310"/>
      <c r="BD42" s="310"/>
      <c r="BE42" s="310"/>
      <c r="BF42" s="310"/>
      <c r="BK42" s="313"/>
      <c r="BL42" s="313"/>
    </row>
    <row r="43" spans="33:66" ht="17.25" thickBot="1">
      <c r="AH43" s="438"/>
      <c r="AI43" s="439"/>
      <c r="AJ43" s="440" t="s">
        <v>545</v>
      </c>
      <c r="AK43" s="441"/>
      <c r="AL43" s="439"/>
      <c r="AM43" s="439"/>
      <c r="AN43" s="430" t="s">
        <v>530</v>
      </c>
      <c r="AO43" s="439" t="s">
        <v>546</v>
      </c>
      <c r="AP43" s="439"/>
      <c r="AQ43" s="442"/>
      <c r="AR43" s="416" t="s">
        <v>547</v>
      </c>
      <c r="AV43" s="310"/>
      <c r="AW43" s="310"/>
      <c r="AX43" s="310"/>
      <c r="AY43" s="310"/>
      <c r="AZ43" s="310"/>
      <c r="BA43" s="310"/>
      <c r="BB43" s="310"/>
      <c r="BC43" s="310"/>
      <c r="BD43" s="310"/>
      <c r="BE43" s="310"/>
      <c r="BF43" s="310"/>
      <c r="BG43" s="310"/>
      <c r="BH43" s="310"/>
      <c r="BI43" s="312"/>
    </row>
    <row r="44" spans="33:66">
      <c r="AV44" s="310"/>
      <c r="AW44" s="310"/>
      <c r="AX44" s="310"/>
      <c r="AY44" s="310"/>
      <c r="AZ44" s="310"/>
      <c r="BA44" s="310"/>
      <c r="BB44" s="310"/>
      <c r="BC44" s="310"/>
      <c r="BD44" s="310"/>
      <c r="BE44" s="310"/>
      <c r="BF44" s="310"/>
      <c r="BG44" s="310"/>
      <c r="BH44" s="310"/>
      <c r="BI44" s="312"/>
    </row>
    <row r="45" spans="33:66">
      <c r="AV45" s="310"/>
      <c r="AW45" s="310"/>
      <c r="AX45" s="310"/>
      <c r="AY45" s="310"/>
      <c r="AZ45" s="310"/>
      <c r="BA45" s="310"/>
      <c r="BB45" s="310"/>
      <c r="BC45" s="310"/>
      <c r="BD45" s="310"/>
      <c r="BE45" s="310"/>
      <c r="BF45" s="310"/>
      <c r="BG45" s="310"/>
      <c r="BH45" s="310"/>
      <c r="BI45" s="312"/>
    </row>
    <row r="46" spans="33:66">
      <c r="AV46" s="310"/>
      <c r="AW46" s="310"/>
      <c r="AX46" s="310"/>
      <c r="AY46" s="310"/>
      <c r="AZ46" s="310"/>
      <c r="BA46" s="310"/>
      <c r="BB46" s="310"/>
      <c r="BC46" s="310"/>
      <c r="BD46" s="310"/>
      <c r="BE46" s="310"/>
      <c r="BF46" s="310"/>
      <c r="BG46" s="310"/>
      <c r="BH46" s="310"/>
      <c r="BI46" s="312"/>
    </row>
  </sheetData>
  <sheetProtection password="DE15" sheet="1" objects="1" scenarios="1" selectLockedCells="1" selectUnlockedCells="1"/>
  <mergeCells count="44">
    <mergeCell ref="AG2:AN9"/>
    <mergeCell ref="AH12:AI12"/>
    <mergeCell ref="AJ12:AO12"/>
    <mergeCell ref="AH13:AI17"/>
    <mergeCell ref="AJ13:AN13"/>
    <mergeCell ref="BA31:BA35"/>
    <mergeCell ref="AJ32:AK32"/>
    <mergeCell ref="AL32:AN32"/>
    <mergeCell ref="AJ33:AN33"/>
    <mergeCell ref="AJ34:AN34"/>
    <mergeCell ref="AJ35:AN35"/>
    <mergeCell ref="AY13:AY36"/>
    <mergeCell ref="BA13:BA17"/>
    <mergeCell ref="BA18:BA30"/>
    <mergeCell ref="AW18:AW30"/>
    <mergeCell ref="AJ25:AN25"/>
    <mergeCell ref="AJ26:AN26"/>
    <mergeCell ref="AW13:AW17"/>
    <mergeCell ref="AV13:AV17"/>
    <mergeCell ref="AJ19:AN19"/>
    <mergeCell ref="AJ20:AN20"/>
    <mergeCell ref="AX13:AX36"/>
    <mergeCell ref="AJ14:AN14"/>
    <mergeCell ref="AV31:AV35"/>
    <mergeCell ref="AJ28:AN28"/>
    <mergeCell ref="AJ29:AN29"/>
    <mergeCell ref="AV18:AV30"/>
    <mergeCell ref="AJ24:AN24"/>
    <mergeCell ref="AJ23:AN23"/>
    <mergeCell ref="AW31:AW35"/>
    <mergeCell ref="AJ21:AN21"/>
    <mergeCell ref="AJ22:AN22"/>
    <mergeCell ref="AJ15:AK15"/>
    <mergeCell ref="AL15:AN15"/>
    <mergeCell ref="AJ16:AN16"/>
    <mergeCell ref="AJ17:AN17"/>
    <mergeCell ref="AH36:AI36"/>
    <mergeCell ref="AJ36:AN36"/>
    <mergeCell ref="AH31:AI35"/>
    <mergeCell ref="AJ31:AN31"/>
    <mergeCell ref="AH18:AI30"/>
    <mergeCell ref="AJ18:AN18"/>
    <mergeCell ref="AJ30:AN30"/>
    <mergeCell ref="AJ27:AN27"/>
  </mergeCells>
  <phoneticPr fontId="2"/>
  <conditionalFormatting sqref="AO13">
    <cfRule type="containsText" dxfId="15" priority="16" operator="containsText" text="無">
      <formula>NOT(ISERROR(SEARCH("無",AO13)))</formula>
    </cfRule>
  </conditionalFormatting>
  <conditionalFormatting sqref="AW13:AW17">
    <cfRule type="expression" dxfId="14" priority="15">
      <formula>$AW$13="C"</formula>
    </cfRule>
  </conditionalFormatting>
  <conditionalFormatting sqref="AW18:AW30">
    <cfRule type="expression" dxfId="13" priority="14">
      <formula>$AW$18="C"</formula>
    </cfRule>
  </conditionalFormatting>
  <conditionalFormatting sqref="AW31:AW35">
    <cfRule type="expression" dxfId="12" priority="13">
      <formula>$AW$31="C"</formula>
    </cfRule>
  </conditionalFormatting>
  <conditionalFormatting sqref="AW36">
    <cfRule type="expression" dxfId="11" priority="12">
      <formula>$AW$36="C"</formula>
    </cfRule>
  </conditionalFormatting>
  <conditionalFormatting sqref="AY13:AY37">
    <cfRule type="expression" dxfId="10" priority="11">
      <formula>$AY$13="C"</formula>
    </cfRule>
  </conditionalFormatting>
  <conditionalFormatting sqref="BE13">
    <cfRule type="expression" dxfId="9" priority="10">
      <formula>$BE$13="C"</formula>
    </cfRule>
  </conditionalFormatting>
  <conditionalFormatting sqref="BE37">
    <cfRule type="expression" dxfId="8" priority="9">
      <formula>$BE$36="C"</formula>
    </cfRule>
  </conditionalFormatting>
  <conditionalFormatting sqref="AO37">
    <cfRule type="containsText" dxfId="7" priority="8" operator="containsText" text="無">
      <formula>NOT(ISERROR(SEARCH("無",AO37)))</formula>
    </cfRule>
  </conditionalFormatting>
  <conditionalFormatting sqref="BE14">
    <cfRule type="expression" dxfId="6" priority="7">
      <formula>$BE$13="C"</formula>
    </cfRule>
  </conditionalFormatting>
  <conditionalFormatting sqref="BE23:BE27">
    <cfRule type="expression" dxfId="5" priority="6">
      <formula>$BE$13="C"</formula>
    </cfRule>
  </conditionalFormatting>
  <conditionalFormatting sqref="BE31:BE32">
    <cfRule type="expression" dxfId="4" priority="5">
      <formula>$BE$13="C"</formula>
    </cfRule>
  </conditionalFormatting>
  <conditionalFormatting sqref="BE34:BE36">
    <cfRule type="expression" dxfId="3" priority="4">
      <formula>$BE$13="C"</formula>
    </cfRule>
  </conditionalFormatting>
  <conditionalFormatting sqref="BE13:BE36">
    <cfRule type="containsText" dxfId="2" priority="3" operator="containsText" text="C">
      <formula>NOT(ISERROR(SEARCH("C",BE13)))</formula>
    </cfRule>
  </conditionalFormatting>
  <conditionalFormatting sqref="AU13:AU36">
    <cfRule type="containsText" dxfId="1" priority="2" operator="containsText" text="C">
      <formula>NOT(ISERROR(SEARCH("C",AU13)))</formula>
    </cfRule>
  </conditionalFormatting>
  <conditionalFormatting sqref="AO14:AO36">
    <cfRule type="containsText" dxfId="0" priority="1" operator="containsText" text="無">
      <formula>NOT(ISERROR(SEARCH("無",AO14)))</formula>
    </cfRule>
  </conditionalFormatting>
  <pageMargins left="0.7" right="0.7" top="0.75" bottom="0.75" header="0.3" footer="0.3"/>
  <pageSetup paperSize="9" fitToHeight="0" orientation="landscape" horizontalDpi="4294967293"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'K:\17（総企）公共施設総合調整室\長寿命化事業\120_検討を行う施設の優先順位付け\2023\20230711_新フロー\07〇〇評価シートの活用解説\[230711施設管理者点検表_採点AVERAGE.xlsx]Sheet1'!#REF!</xm:f>
          </x14:formula1>
          <xm:sqref>AO38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G1:BI3"/>
  <sheetViews>
    <sheetView zoomScale="85" zoomScaleNormal="85" workbookViewId="0"/>
  </sheetViews>
  <sheetFormatPr defaultRowHeight="18.75"/>
  <cols>
    <col min="33" max="52" width="9" hidden="1" customWidth="1"/>
    <col min="53" max="53" width="9.375" hidden="1" customWidth="1"/>
    <col min="54" max="61" width="9" hidden="1" customWidth="1"/>
  </cols>
  <sheetData>
    <row r="1" spans="33:61">
      <c r="AG1" t="str">
        <f>事務局ｼｰﾄ1!AX12</f>
        <v>建物全体</v>
      </c>
      <c r="AH1" t="str">
        <f>事務局ｼｰﾄ1!AH13</f>
        <v>建築</v>
      </c>
      <c r="AI1" t="str">
        <f>事務局ｼｰﾄ1!AH18</f>
        <v>電気</v>
      </c>
      <c r="AJ1" t="str">
        <f>事務局ｼｰﾄ1!AH31</f>
        <v>機械</v>
      </c>
      <c r="AK1" t="str">
        <f>事務局ｼｰﾄ1!AH36</f>
        <v>舞台</v>
      </c>
      <c r="AL1" t="str">
        <f>事務局ｼｰﾄ1!AH13</f>
        <v>建築</v>
      </c>
      <c r="AQ1" t="str">
        <f>事務局ｼｰﾄ1!AH18</f>
        <v>電気</v>
      </c>
      <c r="BD1" t="str">
        <f>事務局ｼｰﾄ1!AH31</f>
        <v>機械</v>
      </c>
      <c r="BI1" t="str">
        <f>事務局ｼｰﾄ1!AH36</f>
        <v>舞台</v>
      </c>
    </row>
    <row r="2" spans="33:61">
      <c r="AG2" t="s">
        <v>548</v>
      </c>
      <c r="AH2" t="s">
        <v>549</v>
      </c>
      <c r="AI2" t="s">
        <v>549</v>
      </c>
      <c r="AJ2" t="s">
        <v>549</v>
      </c>
      <c r="AK2" t="s">
        <v>549</v>
      </c>
      <c r="AL2" t="str">
        <f>事務局ｼｰﾄ1!AJ13</f>
        <v>屋上
（屋根）</v>
      </c>
      <c r="AM2" t="str">
        <f>事務局ｼｰﾄ1!AJ14</f>
        <v>外壁</v>
      </c>
      <c r="AN2" t="str">
        <f>事務局ｼｰﾄ1!AJ15</f>
        <v>建具</v>
      </c>
      <c r="AO2" t="str">
        <f>事務局ｼｰﾄ1!AJ16</f>
        <v>内装</v>
      </c>
      <c r="AP2" t="str">
        <f>事務局ｼｰﾄ1!AJ17</f>
        <v>外構</v>
      </c>
      <c r="AQ2" t="str">
        <f>事務局ｼｰﾄ1!AJ18</f>
        <v>一般照明</v>
      </c>
      <c r="AR2" t="str">
        <f>事務局ｼｰﾄ1!AJ19</f>
        <v>非常口表示灯</v>
      </c>
      <c r="AS2" t="str">
        <f>事務局ｼｰﾄ1!AJ20</f>
        <v>非常用照明</v>
      </c>
      <c r="AT2" t="str">
        <f>事務局ｼｰﾄ1!AJ21</f>
        <v>外灯照明</v>
      </c>
      <c r="AU2" t="str">
        <f>事務局ｼｰﾄ1!AJ22</f>
        <v>コンセント</v>
      </c>
      <c r="AV2" t="str">
        <f>事務局ｼｰﾄ1!AJ23</f>
        <v>受変電設備</v>
      </c>
      <c r="AW2" t="str">
        <f>事務局ｼｰﾄ1!AJ24</f>
        <v>非常用発電設備</v>
      </c>
      <c r="AX2" t="str">
        <f>事務局ｼｰﾄ1!AJ25</f>
        <v>直流電源設備（蓄電池設備）</v>
      </c>
      <c r="AY2" t="str">
        <f>事務局ｼｰﾄ1!AJ26</f>
        <v>中央監視設備</v>
      </c>
      <c r="AZ2" t="str">
        <f>事務局ｼｰﾄ1!AJ27</f>
        <v>防災設備（自動火災報知設備、非常放送設備）</v>
      </c>
      <c r="BA2" t="str">
        <f>事務局ｼｰﾄ1!AJ28</f>
        <v>電話設備</v>
      </c>
      <c r="BB2" t="str">
        <f>事務局ｼｰﾄ1!AJ29</f>
        <v>自動ドア</v>
      </c>
      <c r="BC2" t="str">
        <f>事務局ｼｰﾄ1!AJ30</f>
        <v>駐車場管制装置</v>
      </c>
      <c r="BD2" t="str">
        <f>事務局ｼｰﾄ1!AJ31</f>
        <v>空調設備</v>
      </c>
      <c r="BE2" t="str">
        <f>事務局ｼｰﾄ1!AJ32</f>
        <v>給排水設備</v>
      </c>
      <c r="BF2" t="str">
        <f>事務局ｼｰﾄ1!AJ33</f>
        <v>ガス設備</v>
      </c>
      <c r="BG2" t="str">
        <f>事務局ｼｰﾄ1!AJ34</f>
        <v>昇降機設備</v>
      </c>
      <c r="BH2" t="str">
        <f>事務局ｼｰﾄ1!AJ35</f>
        <v>消火設備</v>
      </c>
      <c r="BI2" t="str">
        <f>事務局ｼｰﾄ1!AJ36</f>
        <v>舞台設備</v>
      </c>
    </row>
    <row r="3" spans="33:61">
      <c r="AG3" t="str">
        <f>事務局ｼｰﾄ1!AY13</f>
        <v>A</v>
      </c>
      <c r="AH3" t="str">
        <f>事務局ｼｰﾄ1!AW13</f>
        <v>A</v>
      </c>
      <c r="AI3" t="str">
        <f>事務局ｼｰﾄ1!AW18</f>
        <v>A</v>
      </c>
      <c r="AJ3" t="str">
        <f>事務局ｼｰﾄ1!AW31</f>
        <v>A</v>
      </c>
      <c r="AK3" s="443" t="str">
        <f>事務局ｼｰﾄ1!AW36</f>
        <v>A</v>
      </c>
      <c r="AL3" t="str">
        <f>事務局ｼｰﾄ1!AU13</f>
        <v>A</v>
      </c>
      <c r="AM3" t="str">
        <f>事務局ｼｰﾄ1!AU14</f>
        <v>A</v>
      </c>
      <c r="AN3" t="str">
        <f>事務局ｼｰﾄ1!AU15</f>
        <v>A</v>
      </c>
      <c r="AO3" t="str">
        <f>事務局ｼｰﾄ1!AU16</f>
        <v>A</v>
      </c>
      <c r="AP3" t="str">
        <f>事務局ｼｰﾄ1!AU17</f>
        <v>A</v>
      </c>
      <c r="AQ3" t="str">
        <f>事務局ｼｰﾄ1!AU18</f>
        <v>A</v>
      </c>
      <c r="AR3" t="str">
        <f>事務局ｼｰﾄ1!AU19</f>
        <v>A</v>
      </c>
      <c r="AS3" t="str">
        <f>事務局ｼｰﾄ1!AU20</f>
        <v>A</v>
      </c>
      <c r="AT3" t="str">
        <f>事務局ｼｰﾄ1!AU21</f>
        <v>A</v>
      </c>
      <c r="AU3" t="str">
        <f>事務局ｼｰﾄ1!AU22</f>
        <v>A</v>
      </c>
      <c r="AV3" t="str">
        <f>事務局ｼｰﾄ1!AU23</f>
        <v>A</v>
      </c>
      <c r="AW3" t="str">
        <f>事務局ｼｰﾄ1!AU24</f>
        <v>A</v>
      </c>
      <c r="AX3" t="str">
        <f>事務局ｼｰﾄ1!AU25</f>
        <v>A</v>
      </c>
      <c r="AY3" t="str">
        <f>事務局ｼｰﾄ1!AU26</f>
        <v>A</v>
      </c>
      <c r="AZ3" t="str">
        <f>事務局ｼｰﾄ1!AU27</f>
        <v>A</v>
      </c>
      <c r="BA3" t="str">
        <f>事務局ｼｰﾄ1!AU28</f>
        <v>A</v>
      </c>
      <c r="BB3" t="str">
        <f>事務局ｼｰﾄ1!AU29</f>
        <v>A</v>
      </c>
      <c r="BC3" t="str">
        <f>事務局ｼｰﾄ1!AU30</f>
        <v>A</v>
      </c>
      <c r="BD3" t="str">
        <f>事務局ｼｰﾄ1!AU31</f>
        <v>A</v>
      </c>
      <c r="BE3" t="str">
        <f>事務局ｼｰﾄ1!AU32</f>
        <v>A</v>
      </c>
      <c r="BF3" t="str">
        <f>事務局ｼｰﾄ1!AU33</f>
        <v>A</v>
      </c>
      <c r="BG3" t="str">
        <f>事務局ｼｰﾄ1!AU34</f>
        <v>A</v>
      </c>
      <c r="BH3" t="str">
        <f>事務局ｼｰﾄ1!AU35</f>
        <v>A</v>
      </c>
      <c r="BI3" t="str">
        <f>事務局ｼｰﾄ1!AU36</f>
        <v>A</v>
      </c>
    </row>
  </sheetData>
  <sheetProtection password="DE15" sheet="1" objects="1" scenarios="1" selectLockedCells="1" selectUnlockedCells="1"/>
  <phoneticPr fontId="2"/>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Y71"/>
  <sheetViews>
    <sheetView showGridLines="0" view="pageBreakPreview" topLeftCell="A4" zoomScale="85" zoomScaleNormal="100" zoomScaleSheetLayoutView="85" workbookViewId="0">
      <selection activeCell="U8" sqref="U8"/>
    </sheetView>
  </sheetViews>
  <sheetFormatPr defaultRowHeight="18.75"/>
  <cols>
    <col min="1" max="1" width="1.5" style="20" customWidth="1"/>
    <col min="2" max="2" width="7.75" style="20" customWidth="1"/>
    <col min="3" max="3" width="3.25" style="20" customWidth="1"/>
    <col min="4" max="4" width="13.25" style="20" customWidth="1"/>
    <col min="5" max="5" width="5.125" style="20" customWidth="1"/>
    <col min="6" max="6" width="4.25" style="20" customWidth="1"/>
    <col min="7" max="7" width="3.25" style="20" customWidth="1"/>
    <col min="8" max="9" width="11.375" style="20" customWidth="1"/>
    <col min="10" max="10" width="2.375" style="20" customWidth="1"/>
    <col min="11" max="11" width="8.75" style="20" customWidth="1"/>
    <col min="12" max="12" width="3.25" style="20" customWidth="1"/>
    <col min="13" max="13" width="11.375" style="20" customWidth="1"/>
    <col min="14" max="14" width="1.5" style="20" customWidth="1"/>
    <col min="15" max="15" width="3.125" style="1" customWidth="1"/>
    <col min="16" max="25" width="9" style="1"/>
  </cols>
  <sheetData>
    <row r="1" spans="1:25">
      <c r="A1" s="2"/>
      <c r="B1" s="2"/>
      <c r="C1" s="2"/>
      <c r="D1" s="2"/>
      <c r="E1" s="2"/>
      <c r="F1" s="2"/>
      <c r="G1" s="2"/>
      <c r="H1" s="3"/>
      <c r="I1" s="2"/>
      <c r="J1" s="4"/>
      <c r="K1" s="4"/>
      <c r="L1" s="5"/>
      <c r="M1" s="6"/>
      <c r="N1" s="2"/>
      <c r="O1" s="7"/>
      <c r="P1" s="7"/>
      <c r="Q1" s="7"/>
      <c r="R1" s="7"/>
      <c r="S1" s="7"/>
      <c r="T1" s="7"/>
      <c r="U1" s="7"/>
      <c r="V1" s="7"/>
      <c r="W1" s="7"/>
      <c r="X1" s="7"/>
      <c r="Y1" s="7"/>
    </row>
    <row r="2" spans="1:25" ht="24">
      <c r="A2" s="530" t="s">
        <v>0</v>
      </c>
      <c r="B2" s="530"/>
      <c r="C2" s="530"/>
      <c r="D2" s="530"/>
      <c r="E2" s="530"/>
      <c r="F2" s="530"/>
      <c r="G2" s="530"/>
      <c r="H2" s="530"/>
      <c r="I2" s="530"/>
      <c r="J2" s="530"/>
      <c r="K2" s="530"/>
      <c r="L2" s="530"/>
      <c r="M2" s="530"/>
      <c r="N2" s="530"/>
      <c r="O2" s="7"/>
      <c r="P2" s="7"/>
      <c r="Q2" s="7"/>
      <c r="R2" s="7"/>
      <c r="S2" s="7"/>
      <c r="T2" s="7"/>
      <c r="U2" s="7"/>
      <c r="V2" s="7"/>
      <c r="W2" s="7"/>
      <c r="X2" s="7"/>
      <c r="Y2" s="7"/>
    </row>
    <row r="3" spans="1:25" ht="29.25" thickBot="1">
      <c r="A3" s="2"/>
      <c r="B3" s="2"/>
      <c r="C3" s="8"/>
      <c r="D3" s="2"/>
      <c r="E3" s="2"/>
      <c r="F3" s="9"/>
      <c r="G3" s="9"/>
      <c r="H3" s="10"/>
      <c r="I3" s="10"/>
      <c r="J3" s="2"/>
      <c r="K3" s="2"/>
      <c r="L3" s="2"/>
      <c r="M3" s="11"/>
      <c r="N3" s="2"/>
      <c r="O3" s="7"/>
      <c r="P3" s="7"/>
      <c r="Q3" s="7"/>
      <c r="R3" s="7"/>
      <c r="S3" s="7"/>
      <c r="T3" s="7"/>
      <c r="U3" s="7"/>
      <c r="V3" s="7"/>
      <c r="W3" s="7"/>
      <c r="X3" s="7"/>
      <c r="Y3" s="7"/>
    </row>
    <row r="4" spans="1:25" ht="24.6" customHeight="1" thickTop="1">
      <c r="A4" s="2"/>
      <c r="B4" s="531" t="s">
        <v>1</v>
      </c>
      <c r="C4" s="532"/>
      <c r="D4" s="58" t="s">
        <v>2</v>
      </c>
      <c r="E4" s="533" t="s">
        <v>3</v>
      </c>
      <c r="F4" s="534"/>
      <c r="G4" s="534"/>
      <c r="H4" s="66" t="s">
        <v>4</v>
      </c>
      <c r="I4" s="535" t="s">
        <v>5</v>
      </c>
      <c r="J4" s="536"/>
      <c r="K4" s="537" t="s">
        <v>6</v>
      </c>
      <c r="L4" s="538"/>
      <c r="M4" s="59" t="s">
        <v>7</v>
      </c>
      <c r="N4" s="2"/>
      <c r="O4" s="7"/>
      <c r="P4" s="7"/>
      <c r="Q4" s="7"/>
      <c r="R4" s="7"/>
      <c r="S4" s="7"/>
      <c r="T4" s="7"/>
      <c r="U4" s="7"/>
      <c r="V4" s="7"/>
      <c r="W4" s="7"/>
      <c r="X4" s="7"/>
      <c r="Y4" s="7"/>
    </row>
    <row r="5" spans="1:25" ht="24.6" customHeight="1">
      <c r="A5" s="12"/>
      <c r="B5" s="539"/>
      <c r="C5" s="540"/>
      <c r="D5" s="472"/>
      <c r="E5" s="540"/>
      <c r="F5" s="541"/>
      <c r="G5" s="541"/>
      <c r="H5" s="263"/>
      <c r="I5" s="542"/>
      <c r="J5" s="543"/>
      <c r="K5" s="544"/>
      <c r="L5" s="545"/>
      <c r="M5" s="108"/>
      <c r="N5" s="12"/>
      <c r="O5" s="13"/>
      <c r="P5" s="13"/>
      <c r="Q5" s="13"/>
      <c r="R5" s="13"/>
      <c r="S5" s="13"/>
      <c r="T5" s="13"/>
      <c r="U5" s="13"/>
      <c r="V5" s="13"/>
      <c r="W5" s="13"/>
      <c r="X5" s="13"/>
      <c r="Y5" s="13"/>
    </row>
    <row r="6" spans="1:25" ht="24.6" customHeight="1">
      <c r="A6" s="2"/>
      <c r="B6" s="503" t="s">
        <v>8</v>
      </c>
      <c r="C6" s="504"/>
      <c r="D6" s="14" t="s">
        <v>9</v>
      </c>
      <c r="E6" s="505" t="s">
        <v>10</v>
      </c>
      <c r="F6" s="506"/>
      <c r="G6" s="506"/>
      <c r="H6" s="61" t="s">
        <v>11</v>
      </c>
      <c r="I6" s="507" t="s">
        <v>12</v>
      </c>
      <c r="J6" s="508"/>
      <c r="K6" s="509" t="s">
        <v>13</v>
      </c>
      <c r="L6" s="506"/>
      <c r="M6" s="62" t="s">
        <v>14</v>
      </c>
      <c r="N6" s="2"/>
      <c r="O6" s="7"/>
      <c r="P6" s="7"/>
      <c r="Q6" s="7"/>
      <c r="R6" s="7"/>
      <c r="S6" s="7"/>
      <c r="T6" s="7"/>
      <c r="U6" s="7"/>
      <c r="V6" s="7"/>
      <c r="W6" s="7"/>
      <c r="X6" s="7"/>
      <c r="Y6" s="7"/>
    </row>
    <row r="7" spans="1:25" ht="24.6" customHeight="1" thickBot="1">
      <c r="A7" s="12"/>
      <c r="B7" s="510"/>
      <c r="C7" s="511"/>
      <c r="D7" s="477"/>
      <c r="E7" s="512"/>
      <c r="F7" s="513"/>
      <c r="G7" s="513"/>
      <c r="H7" s="477"/>
      <c r="I7" s="513"/>
      <c r="J7" s="514"/>
      <c r="K7" s="515"/>
      <c r="L7" s="515"/>
      <c r="M7" s="485"/>
      <c r="N7" s="12"/>
      <c r="O7" s="13"/>
      <c r="P7" s="13"/>
      <c r="Q7" s="13"/>
      <c r="R7" s="13"/>
      <c r="S7" s="13"/>
      <c r="T7" s="13"/>
      <c r="U7" s="13"/>
      <c r="V7" s="13"/>
      <c r="W7" s="13"/>
      <c r="X7" s="13"/>
      <c r="Y7" s="13"/>
    </row>
    <row r="8" spans="1:25" ht="20.100000000000001" customHeight="1" thickTop="1">
      <c r="A8" s="2"/>
      <c r="B8" s="15"/>
      <c r="C8" s="15"/>
      <c r="D8" s="16"/>
      <c r="E8" s="16"/>
      <c r="F8" s="16"/>
      <c r="G8" s="16"/>
      <c r="H8" s="16"/>
      <c r="I8" s="16"/>
      <c r="J8" s="17"/>
      <c r="K8" s="2"/>
      <c r="L8" s="2"/>
      <c r="M8" s="17"/>
      <c r="N8" s="2"/>
      <c r="O8" s="7"/>
      <c r="P8" s="7"/>
      <c r="Q8" s="7"/>
      <c r="R8" s="7"/>
      <c r="S8" s="7"/>
      <c r="T8" s="7"/>
      <c r="U8" s="7"/>
      <c r="V8" s="7"/>
      <c r="W8" s="7"/>
      <c r="X8" s="7"/>
      <c r="Y8" s="7"/>
    </row>
    <row r="9" spans="1:25" ht="20.100000000000001" customHeight="1" thickBot="1">
      <c r="A9" s="2"/>
      <c r="B9" s="518" t="s">
        <v>45</v>
      </c>
      <c r="C9" s="519"/>
      <c r="D9" s="519"/>
      <c r="E9" s="519"/>
      <c r="F9" s="519"/>
      <c r="G9" s="519"/>
      <c r="H9" s="519"/>
      <c r="I9" s="519"/>
      <c r="J9" s="519"/>
      <c r="K9" s="520"/>
      <c r="L9" s="520"/>
      <c r="M9" s="520"/>
      <c r="N9" s="2"/>
      <c r="O9" s="7"/>
      <c r="P9" s="7"/>
      <c r="Q9" s="7"/>
      <c r="R9" s="7"/>
      <c r="S9" s="7"/>
      <c r="T9" s="7"/>
      <c r="U9" s="7"/>
      <c r="V9" s="7"/>
      <c r="W9" s="7"/>
      <c r="X9" s="7"/>
      <c r="Y9" s="7"/>
    </row>
    <row r="10" spans="1:25" ht="20.100000000000001" customHeight="1" thickBot="1">
      <c r="A10" s="2"/>
      <c r="B10" s="475" t="s">
        <v>46</v>
      </c>
      <c r="C10" s="521" t="s">
        <v>47</v>
      </c>
      <c r="D10" s="522"/>
      <c r="E10" s="521" t="s">
        <v>48</v>
      </c>
      <c r="F10" s="523"/>
      <c r="G10" s="523"/>
      <c r="H10" s="523"/>
      <c r="I10" s="523"/>
      <c r="J10" s="522"/>
      <c r="K10" s="521" t="s">
        <v>49</v>
      </c>
      <c r="L10" s="522"/>
      <c r="M10" s="476" t="s">
        <v>50</v>
      </c>
      <c r="N10" s="2"/>
      <c r="O10" s="7"/>
      <c r="P10" s="7"/>
      <c r="Q10" s="7"/>
      <c r="R10" s="7"/>
      <c r="S10" s="7"/>
      <c r="T10" s="7"/>
      <c r="U10" s="7"/>
      <c r="V10" s="7"/>
      <c r="W10" s="7"/>
      <c r="X10" s="7"/>
      <c r="Y10" s="7"/>
    </row>
    <row r="11" spans="1:25" ht="22.5">
      <c r="A11" s="18"/>
      <c r="B11" s="106" t="s">
        <v>51</v>
      </c>
      <c r="C11" s="524" t="s">
        <v>52</v>
      </c>
      <c r="D11" s="525"/>
      <c r="E11" s="524" t="s">
        <v>53</v>
      </c>
      <c r="F11" s="526"/>
      <c r="G11" s="526"/>
      <c r="H11" s="526"/>
      <c r="I11" s="526"/>
      <c r="J11" s="525"/>
      <c r="K11" s="524" t="s">
        <v>54</v>
      </c>
      <c r="L11" s="525"/>
      <c r="M11" s="107">
        <v>200000</v>
      </c>
      <c r="N11" s="18"/>
      <c r="O11" s="19"/>
      <c r="P11" s="19"/>
      <c r="Q11" s="19"/>
      <c r="R11" s="19"/>
      <c r="S11" s="19"/>
      <c r="T11" s="19"/>
      <c r="U11" s="19"/>
      <c r="V11" s="19"/>
      <c r="W11" s="19"/>
      <c r="X11" s="19"/>
      <c r="Y11" s="19"/>
    </row>
    <row r="12" spans="1:25">
      <c r="A12" s="18"/>
      <c r="B12" s="100"/>
      <c r="C12" s="527"/>
      <c r="D12" s="528"/>
      <c r="E12" s="516"/>
      <c r="F12" s="529"/>
      <c r="G12" s="529"/>
      <c r="H12" s="529"/>
      <c r="I12" s="529"/>
      <c r="J12" s="517"/>
      <c r="K12" s="516"/>
      <c r="L12" s="517"/>
      <c r="M12" s="491"/>
      <c r="N12" s="18"/>
      <c r="O12" s="19"/>
      <c r="P12" s="19"/>
      <c r="Q12" s="19"/>
      <c r="R12" s="19"/>
      <c r="S12" s="19"/>
      <c r="T12" s="19"/>
      <c r="U12" s="19"/>
      <c r="V12" s="19"/>
      <c r="W12" s="19"/>
      <c r="X12" s="19"/>
      <c r="Y12" s="19"/>
    </row>
    <row r="13" spans="1:25">
      <c r="A13" s="18"/>
      <c r="B13" s="100"/>
      <c r="C13" s="527"/>
      <c r="D13" s="528"/>
      <c r="E13" s="516"/>
      <c r="F13" s="529"/>
      <c r="G13" s="529"/>
      <c r="H13" s="529"/>
      <c r="I13" s="529"/>
      <c r="J13" s="517"/>
      <c r="K13" s="516"/>
      <c r="L13" s="517"/>
      <c r="M13" s="491"/>
      <c r="N13" s="18"/>
      <c r="O13" s="19"/>
      <c r="P13" s="19"/>
      <c r="Q13" s="19"/>
      <c r="R13" s="19"/>
      <c r="S13" s="19"/>
      <c r="T13" s="19"/>
      <c r="U13" s="19"/>
      <c r="V13" s="19"/>
      <c r="W13" s="19"/>
      <c r="X13" s="19"/>
      <c r="Y13" s="19"/>
    </row>
    <row r="14" spans="1:25">
      <c r="A14" s="18"/>
      <c r="B14" s="100"/>
      <c r="C14" s="527"/>
      <c r="D14" s="502"/>
      <c r="E14" s="516"/>
      <c r="F14" s="501"/>
      <c r="G14" s="501"/>
      <c r="H14" s="501"/>
      <c r="I14" s="501"/>
      <c r="J14" s="502"/>
      <c r="K14" s="478"/>
      <c r="L14" s="479"/>
      <c r="M14" s="491"/>
      <c r="N14" s="18"/>
      <c r="O14" s="19"/>
      <c r="P14" s="19"/>
      <c r="Q14" s="19"/>
      <c r="R14" s="19"/>
      <c r="S14" s="19"/>
      <c r="T14" s="19"/>
      <c r="U14" s="19"/>
      <c r="V14" s="19"/>
      <c r="W14" s="19"/>
      <c r="X14" s="19"/>
      <c r="Y14" s="19"/>
    </row>
    <row r="15" spans="1:25">
      <c r="A15" s="18"/>
      <c r="B15" s="486"/>
      <c r="C15" s="552"/>
      <c r="D15" s="554"/>
      <c r="E15" s="552"/>
      <c r="F15" s="553"/>
      <c r="G15" s="553"/>
      <c r="H15" s="553"/>
      <c r="I15" s="553"/>
      <c r="J15" s="554"/>
      <c r="K15" s="552"/>
      <c r="L15" s="554"/>
      <c r="M15" s="492"/>
      <c r="N15" s="18"/>
      <c r="O15" s="19"/>
      <c r="P15" s="19"/>
      <c r="Q15" s="19"/>
      <c r="R15" s="19"/>
      <c r="S15" s="19"/>
      <c r="T15" s="19"/>
      <c r="U15" s="19"/>
      <c r="V15" s="19"/>
      <c r="W15" s="19"/>
      <c r="X15" s="19"/>
      <c r="Y15" s="19"/>
    </row>
    <row r="16" spans="1:25">
      <c r="A16" s="18"/>
      <c r="B16" s="100"/>
      <c r="C16" s="527"/>
      <c r="D16" s="528"/>
      <c r="E16" s="516"/>
      <c r="F16" s="529"/>
      <c r="G16" s="529"/>
      <c r="H16" s="529"/>
      <c r="I16" s="529"/>
      <c r="J16" s="517"/>
      <c r="K16" s="516"/>
      <c r="L16" s="517"/>
      <c r="M16" s="491"/>
      <c r="N16" s="18"/>
      <c r="O16" s="19"/>
      <c r="P16" s="19"/>
      <c r="Q16" s="19"/>
      <c r="R16" s="19"/>
      <c r="S16" s="19"/>
      <c r="T16" s="19"/>
      <c r="U16" s="19"/>
      <c r="V16" s="19"/>
      <c r="W16" s="19"/>
      <c r="X16" s="19"/>
      <c r="Y16" s="19"/>
    </row>
    <row r="17" spans="1:25">
      <c r="A17" s="18"/>
      <c r="B17" s="100"/>
      <c r="C17" s="527"/>
      <c r="D17" s="528"/>
      <c r="E17" s="516"/>
      <c r="F17" s="529"/>
      <c r="G17" s="529"/>
      <c r="H17" s="529"/>
      <c r="I17" s="529"/>
      <c r="J17" s="517"/>
      <c r="K17" s="516"/>
      <c r="L17" s="517"/>
      <c r="M17" s="491"/>
      <c r="N17" s="18"/>
      <c r="O17" s="19"/>
      <c r="P17" s="19"/>
      <c r="Q17" s="19"/>
      <c r="R17" s="19"/>
      <c r="S17" s="19"/>
      <c r="T17" s="19"/>
      <c r="U17" s="19"/>
      <c r="V17" s="19"/>
      <c r="W17" s="19"/>
      <c r="X17" s="19"/>
      <c r="Y17" s="19"/>
    </row>
    <row r="18" spans="1:25">
      <c r="A18" s="18"/>
      <c r="B18" s="100"/>
      <c r="C18" s="527"/>
      <c r="D18" s="528"/>
      <c r="E18" s="516"/>
      <c r="F18" s="529"/>
      <c r="G18" s="529"/>
      <c r="H18" s="529"/>
      <c r="I18" s="529"/>
      <c r="J18" s="517"/>
      <c r="K18" s="516"/>
      <c r="L18" s="517"/>
      <c r="M18" s="493"/>
      <c r="N18" s="18"/>
      <c r="O18" s="19"/>
      <c r="P18" s="19"/>
      <c r="Q18" s="19"/>
      <c r="R18" s="19"/>
      <c r="S18" s="19"/>
      <c r="T18" s="19"/>
      <c r="U18" s="19"/>
      <c r="V18" s="19"/>
      <c r="W18" s="19"/>
      <c r="X18" s="19"/>
      <c r="Y18" s="19"/>
    </row>
    <row r="19" spans="1:25" ht="19.5" thickBot="1">
      <c r="A19" s="18"/>
      <c r="B19" s="104"/>
      <c r="C19" s="555"/>
      <c r="D19" s="556"/>
      <c r="E19" s="557"/>
      <c r="F19" s="558"/>
      <c r="G19" s="558"/>
      <c r="H19" s="558"/>
      <c r="I19" s="558"/>
      <c r="J19" s="559"/>
      <c r="K19" s="557"/>
      <c r="L19" s="559"/>
      <c r="M19" s="494"/>
      <c r="N19" s="18"/>
      <c r="O19" s="19"/>
      <c r="P19" s="19"/>
      <c r="Q19" s="19"/>
      <c r="R19" s="19"/>
      <c r="S19" s="19"/>
      <c r="T19" s="19"/>
      <c r="U19" s="19"/>
      <c r="V19" s="19"/>
      <c r="W19" s="19"/>
      <c r="X19" s="19"/>
      <c r="Y19" s="19"/>
    </row>
    <row r="20" spans="1:25" ht="20.100000000000001" customHeight="1" thickBot="1">
      <c r="B20" s="560" t="s">
        <v>55</v>
      </c>
      <c r="C20" s="560"/>
      <c r="D20" s="560"/>
      <c r="E20" s="560"/>
      <c r="F20" s="560"/>
      <c r="G20" s="560"/>
      <c r="H20" s="560"/>
      <c r="I20" s="560"/>
      <c r="J20" s="560"/>
      <c r="K20" s="560"/>
      <c r="L20" s="560"/>
      <c r="M20" s="560"/>
      <c r="O20" s="7"/>
      <c r="P20" s="7"/>
      <c r="Q20" s="7"/>
      <c r="R20" s="7"/>
      <c r="S20" s="7"/>
      <c r="T20" s="7"/>
      <c r="U20" s="7"/>
      <c r="V20" s="7"/>
      <c r="W20" s="7"/>
      <c r="X20" s="7"/>
      <c r="Y20" s="7"/>
    </row>
    <row r="21" spans="1:25" ht="20.100000000000001" customHeight="1">
      <c r="B21" s="561" t="s">
        <v>56</v>
      </c>
      <c r="C21" s="562"/>
      <c r="D21" s="563" t="s">
        <v>57</v>
      </c>
      <c r="E21" s="564"/>
      <c r="F21" s="564"/>
      <c r="G21" s="565"/>
      <c r="H21" s="563" t="s">
        <v>58</v>
      </c>
      <c r="I21" s="564"/>
      <c r="J21" s="564"/>
      <c r="K21" s="564"/>
      <c r="L21" s="565"/>
      <c r="M21" s="474" t="s">
        <v>59</v>
      </c>
    </row>
    <row r="22" spans="1:25" ht="20.100000000000001" customHeight="1">
      <c r="B22" s="496"/>
      <c r="C22" s="497"/>
      <c r="D22" s="498"/>
      <c r="E22" s="499"/>
      <c r="F22" s="499"/>
      <c r="G22" s="500"/>
      <c r="H22" s="498"/>
      <c r="I22" s="501"/>
      <c r="J22" s="501"/>
      <c r="K22" s="501"/>
      <c r="L22" s="502"/>
      <c r="M22" s="480"/>
    </row>
    <row r="23" spans="1:25" ht="20.100000000000001" customHeight="1">
      <c r="B23" s="496"/>
      <c r="C23" s="497"/>
      <c r="D23" s="498"/>
      <c r="E23" s="499"/>
      <c r="F23" s="499"/>
      <c r="G23" s="500"/>
      <c r="H23" s="498"/>
      <c r="I23" s="501"/>
      <c r="J23" s="501"/>
      <c r="K23" s="501"/>
      <c r="L23" s="502"/>
      <c r="M23" s="480"/>
    </row>
    <row r="24" spans="1:25" ht="20.100000000000001" customHeight="1">
      <c r="B24" s="496"/>
      <c r="C24" s="497"/>
      <c r="D24" s="498"/>
      <c r="E24" s="499"/>
      <c r="F24" s="499"/>
      <c r="G24" s="500"/>
      <c r="H24" s="498"/>
      <c r="I24" s="501"/>
      <c r="J24" s="501"/>
      <c r="K24" s="501"/>
      <c r="L24" s="502"/>
      <c r="M24" s="480"/>
    </row>
    <row r="25" spans="1:25" ht="20.100000000000001" customHeight="1">
      <c r="B25" s="496"/>
      <c r="C25" s="497"/>
      <c r="D25" s="498"/>
      <c r="E25" s="499"/>
      <c r="F25" s="499"/>
      <c r="G25" s="500"/>
      <c r="H25" s="498"/>
      <c r="I25" s="501"/>
      <c r="J25" s="501"/>
      <c r="K25" s="501"/>
      <c r="L25" s="502"/>
      <c r="M25" s="480"/>
    </row>
    <row r="26" spans="1:25" ht="20.100000000000001" customHeight="1">
      <c r="B26" s="496"/>
      <c r="C26" s="497"/>
      <c r="D26" s="498"/>
      <c r="E26" s="499"/>
      <c r="F26" s="499"/>
      <c r="G26" s="500"/>
      <c r="H26" s="498"/>
      <c r="I26" s="501"/>
      <c r="J26" s="501"/>
      <c r="K26" s="501"/>
      <c r="L26" s="502"/>
      <c r="M26" s="480"/>
    </row>
    <row r="27" spans="1:25" ht="20.100000000000001" customHeight="1">
      <c r="B27" s="496"/>
      <c r="C27" s="497"/>
      <c r="D27" s="498"/>
      <c r="E27" s="499"/>
      <c r="F27" s="499"/>
      <c r="G27" s="500"/>
      <c r="H27" s="498"/>
      <c r="I27" s="501"/>
      <c r="J27" s="501"/>
      <c r="K27" s="501"/>
      <c r="L27" s="502"/>
      <c r="M27" s="480"/>
    </row>
    <row r="28" spans="1:25" ht="20.100000000000001" customHeight="1">
      <c r="B28" s="496"/>
      <c r="C28" s="497"/>
      <c r="D28" s="498"/>
      <c r="E28" s="499"/>
      <c r="F28" s="499"/>
      <c r="G28" s="500"/>
      <c r="H28" s="498"/>
      <c r="I28" s="501"/>
      <c r="J28" s="501"/>
      <c r="K28" s="501"/>
      <c r="L28" s="502"/>
      <c r="M28" s="481"/>
    </row>
    <row r="29" spans="1:25" ht="20.100000000000001" customHeight="1">
      <c r="B29" s="496"/>
      <c r="C29" s="497"/>
      <c r="D29" s="498"/>
      <c r="E29" s="499"/>
      <c r="F29" s="499"/>
      <c r="G29" s="500"/>
      <c r="H29" s="498"/>
      <c r="I29" s="501"/>
      <c r="J29" s="501"/>
      <c r="K29" s="501"/>
      <c r="L29" s="502"/>
      <c r="M29" s="481"/>
    </row>
    <row r="30" spans="1:25" ht="20.100000000000001" customHeight="1">
      <c r="B30" s="496"/>
      <c r="C30" s="497"/>
      <c r="D30" s="498"/>
      <c r="E30" s="499"/>
      <c r="F30" s="499"/>
      <c r="G30" s="500"/>
      <c r="H30" s="498"/>
      <c r="I30" s="501"/>
      <c r="J30" s="501"/>
      <c r="K30" s="501"/>
      <c r="L30" s="502"/>
      <c r="M30" s="481"/>
    </row>
    <row r="31" spans="1:25" ht="20.100000000000001" customHeight="1">
      <c r="B31" s="496"/>
      <c r="C31" s="497"/>
      <c r="D31" s="498"/>
      <c r="E31" s="499"/>
      <c r="F31" s="499"/>
      <c r="G31" s="500"/>
      <c r="H31" s="498"/>
      <c r="I31" s="501"/>
      <c r="J31" s="501"/>
      <c r="K31" s="501"/>
      <c r="L31" s="502"/>
      <c r="M31" s="481"/>
    </row>
    <row r="32" spans="1:25" ht="20.100000000000001" customHeight="1" thickBot="1">
      <c r="B32" s="569"/>
      <c r="C32" s="570"/>
      <c r="D32" s="571"/>
      <c r="E32" s="572"/>
      <c r="F32" s="572"/>
      <c r="G32" s="573"/>
      <c r="H32" s="571"/>
      <c r="I32" s="574"/>
      <c r="J32" s="574"/>
      <c r="K32" s="574"/>
      <c r="L32" s="575"/>
      <c r="M32" s="482"/>
    </row>
    <row r="33" spans="1:14" ht="18" customHeight="1">
      <c r="B33" s="15"/>
      <c r="C33" s="15"/>
      <c r="D33" s="16"/>
      <c r="E33" s="16"/>
      <c r="F33" s="16"/>
      <c r="G33" s="16"/>
      <c r="H33" s="16"/>
      <c r="I33" s="16"/>
      <c r="J33" s="17"/>
      <c r="K33" s="2"/>
      <c r="L33" s="2"/>
      <c r="M33" s="17"/>
    </row>
    <row r="34" spans="1:14" ht="18" customHeight="1" thickBot="1">
      <c r="B34" s="566" t="s">
        <v>60</v>
      </c>
      <c r="C34" s="566"/>
      <c r="D34" s="566"/>
      <c r="E34" s="566"/>
      <c r="F34" s="566"/>
      <c r="G34" s="566"/>
      <c r="H34" s="566"/>
      <c r="I34" s="566"/>
      <c r="J34" s="566"/>
      <c r="K34" s="566"/>
      <c r="L34" s="566"/>
      <c r="M34" s="566"/>
    </row>
    <row r="35" spans="1:14">
      <c r="B35" s="561" t="s">
        <v>56</v>
      </c>
      <c r="C35" s="562"/>
      <c r="D35" s="563" t="s">
        <v>57</v>
      </c>
      <c r="E35" s="564"/>
      <c r="F35" s="564"/>
      <c r="G35" s="565"/>
      <c r="H35" s="563" t="s">
        <v>58</v>
      </c>
      <c r="I35" s="567"/>
      <c r="J35" s="567"/>
      <c r="K35" s="567"/>
      <c r="L35" s="568"/>
      <c r="M35" s="474" t="s">
        <v>59</v>
      </c>
    </row>
    <row r="36" spans="1:14" ht="18.75" customHeight="1">
      <c r="B36" s="546"/>
      <c r="C36" s="547"/>
      <c r="D36" s="548"/>
      <c r="E36" s="549"/>
      <c r="F36" s="549"/>
      <c r="G36" s="550"/>
      <c r="H36" s="551"/>
      <c r="I36" s="501"/>
      <c r="J36" s="501"/>
      <c r="K36" s="501"/>
      <c r="L36" s="502"/>
      <c r="M36" s="483"/>
    </row>
    <row r="37" spans="1:14">
      <c r="B37" s="546"/>
      <c r="C37" s="547"/>
      <c r="D37" s="548"/>
      <c r="E37" s="549"/>
      <c r="F37" s="549"/>
      <c r="G37" s="550"/>
      <c r="H37" s="551"/>
      <c r="I37" s="501"/>
      <c r="J37" s="501"/>
      <c r="K37" s="501"/>
      <c r="L37" s="502"/>
      <c r="M37" s="483"/>
    </row>
    <row r="38" spans="1:14" ht="18" customHeight="1">
      <c r="B38" s="546"/>
      <c r="C38" s="547"/>
      <c r="D38" s="548"/>
      <c r="E38" s="549"/>
      <c r="F38" s="549"/>
      <c r="G38" s="550"/>
      <c r="H38" s="551"/>
      <c r="I38" s="501"/>
      <c r="J38" s="501"/>
      <c r="K38" s="501"/>
      <c r="L38" s="502"/>
      <c r="M38" s="483"/>
    </row>
    <row r="39" spans="1:14" ht="19.5" thickBot="1">
      <c r="B39" s="576"/>
      <c r="C39" s="577"/>
      <c r="D39" s="578"/>
      <c r="E39" s="579"/>
      <c r="F39" s="579"/>
      <c r="G39" s="580"/>
      <c r="H39" s="578"/>
      <c r="I39" s="574"/>
      <c r="J39" s="574"/>
      <c r="K39" s="574"/>
      <c r="L39" s="575"/>
      <c r="M39" s="484"/>
    </row>
    <row r="40" spans="1:14" ht="19.5" thickBot="1">
      <c r="B40" s="22" t="s">
        <v>61</v>
      </c>
      <c r="C40" s="23"/>
      <c r="D40" s="23"/>
      <c r="E40" s="23"/>
      <c r="F40" s="23"/>
      <c r="G40" s="23"/>
      <c r="H40" s="23"/>
      <c r="I40" s="23"/>
      <c r="J40" s="23"/>
      <c r="K40" s="23"/>
      <c r="L40" s="23"/>
      <c r="M40" s="23"/>
    </row>
    <row r="41" spans="1:14">
      <c r="B41" s="581" t="s">
        <v>62</v>
      </c>
      <c r="C41" s="582"/>
      <c r="D41" s="473" t="s">
        <v>63</v>
      </c>
      <c r="E41" s="583" t="s">
        <v>64</v>
      </c>
      <c r="F41" s="567"/>
      <c r="G41" s="584"/>
      <c r="H41" s="585" t="s">
        <v>65</v>
      </c>
      <c r="I41" s="586"/>
      <c r="J41" s="586"/>
      <c r="K41" s="586"/>
      <c r="L41" s="586"/>
      <c r="M41" s="587"/>
    </row>
    <row r="42" spans="1:14" ht="58.5" customHeight="1">
      <c r="A42" s="21"/>
      <c r="B42" s="610"/>
      <c r="C42" s="611"/>
      <c r="D42" s="26"/>
      <c r="E42" s="612"/>
      <c r="F42" s="613"/>
      <c r="G42" s="614"/>
      <c r="H42" s="615"/>
      <c r="I42" s="501"/>
      <c r="J42" s="501"/>
      <c r="K42" s="501"/>
      <c r="L42" s="501"/>
      <c r="M42" s="616"/>
      <c r="N42" s="24"/>
    </row>
    <row r="43" spans="1:14" ht="33" customHeight="1" thickBot="1">
      <c r="A43" s="25"/>
      <c r="B43" s="617"/>
      <c r="C43" s="618"/>
      <c r="D43" s="89"/>
      <c r="E43" s="619"/>
      <c r="F43" s="620"/>
      <c r="G43" s="621"/>
      <c r="H43" s="622"/>
      <c r="I43" s="574"/>
      <c r="J43" s="574"/>
      <c r="K43" s="574"/>
      <c r="L43" s="574"/>
      <c r="M43" s="623"/>
      <c r="N43" s="25"/>
    </row>
    <row r="44" spans="1:14" ht="9.9499999999999993" customHeight="1">
      <c r="A44" s="25"/>
      <c r="B44" s="588"/>
      <c r="C44" s="588"/>
      <c r="D44" s="588"/>
      <c r="E44" s="588"/>
      <c r="F44" s="588"/>
      <c r="G44" s="588"/>
      <c r="H44" s="588"/>
      <c r="I44" s="588"/>
      <c r="J44" s="588"/>
      <c r="K44" s="588"/>
      <c r="L44" s="588"/>
      <c r="M44" s="588"/>
      <c r="N44" s="25"/>
    </row>
    <row r="45" spans="1:14" ht="9.9499999999999993" customHeight="1" thickBot="1">
      <c r="A45" s="155"/>
      <c r="B45" s="261"/>
      <c r="C45" s="156"/>
      <c r="D45" s="156"/>
      <c r="E45" s="156"/>
      <c r="F45" s="156"/>
      <c r="G45" s="156"/>
      <c r="H45" s="156"/>
      <c r="I45" s="156"/>
      <c r="J45" s="156"/>
      <c r="K45" s="156"/>
      <c r="L45" s="156"/>
      <c r="M45" s="156"/>
      <c r="N45" s="155"/>
    </row>
    <row r="46" spans="1:14" ht="19.5" thickBot="1">
      <c r="B46" s="589" t="s">
        <v>66</v>
      </c>
      <c r="C46" s="590"/>
      <c r="D46" s="590"/>
      <c r="E46" s="590"/>
      <c r="F46" s="590"/>
      <c r="G46" s="590"/>
      <c r="H46" s="590"/>
      <c r="I46" s="590"/>
      <c r="J46" s="590"/>
      <c r="K46" s="590"/>
      <c r="L46" s="590"/>
      <c r="M46" s="590"/>
      <c r="N46" s="60"/>
    </row>
    <row r="47" spans="1:14" ht="19.899999999999999" customHeight="1">
      <c r="A47" s="27"/>
      <c r="B47" s="581" t="s">
        <v>67</v>
      </c>
      <c r="C47" s="591"/>
      <c r="D47" s="72" t="s">
        <v>68</v>
      </c>
      <c r="E47" s="592" t="s">
        <v>69</v>
      </c>
      <c r="F47" s="593"/>
      <c r="G47" s="593"/>
      <c r="H47" s="593"/>
      <c r="I47" s="593"/>
      <c r="J47" s="593"/>
      <c r="K47" s="593"/>
      <c r="L47" s="593"/>
      <c r="M47" s="594"/>
      <c r="N47" s="27"/>
    </row>
    <row r="48" spans="1:14" s="1" customFormat="1" ht="35.1" customHeight="1" thickBot="1">
      <c r="A48" s="27"/>
      <c r="B48" s="595"/>
      <c r="C48" s="596"/>
      <c r="D48" s="487"/>
      <c r="E48" s="597"/>
      <c r="F48" s="598"/>
      <c r="G48" s="598"/>
      <c r="H48" s="598"/>
      <c r="I48" s="598"/>
      <c r="J48" s="598"/>
      <c r="K48" s="598"/>
      <c r="L48" s="598"/>
      <c r="M48" s="599"/>
      <c r="N48" s="27"/>
    </row>
    <row r="49" spans="1:25" s="1" customFormat="1" ht="20.100000000000001" customHeight="1">
      <c r="A49" s="27"/>
      <c r="B49" s="606" t="s">
        <v>63</v>
      </c>
      <c r="C49" s="607"/>
      <c r="D49" s="74" t="s">
        <v>8</v>
      </c>
      <c r="E49" s="600"/>
      <c r="F49" s="601"/>
      <c r="G49" s="601"/>
      <c r="H49" s="601"/>
      <c r="I49" s="601"/>
      <c r="J49" s="601"/>
      <c r="K49" s="601"/>
      <c r="L49" s="601"/>
      <c r="M49" s="602"/>
      <c r="N49" s="27"/>
    </row>
    <row r="50" spans="1:25" s="1" customFormat="1" ht="34.9" customHeight="1" thickBot="1">
      <c r="A50" s="27"/>
      <c r="B50" s="608"/>
      <c r="C50" s="609"/>
      <c r="D50" s="488"/>
      <c r="E50" s="603"/>
      <c r="F50" s="604"/>
      <c r="G50" s="604"/>
      <c r="H50" s="604"/>
      <c r="I50" s="604"/>
      <c r="J50" s="604"/>
      <c r="K50" s="604"/>
      <c r="L50" s="604"/>
      <c r="M50" s="605"/>
      <c r="N50" s="25"/>
    </row>
    <row r="51" spans="1:25" s="1" customFormat="1" ht="9.9499999999999993" customHeight="1">
      <c r="A51" s="20"/>
      <c r="B51" s="20"/>
      <c r="C51" s="20"/>
      <c r="D51" s="20"/>
      <c r="E51" s="20"/>
      <c r="F51" s="20"/>
      <c r="G51" s="20"/>
      <c r="H51" s="20"/>
      <c r="I51" s="20"/>
      <c r="J51" s="20"/>
      <c r="K51" s="20"/>
      <c r="L51" s="20"/>
      <c r="M51" s="20"/>
      <c r="N51" s="20"/>
    </row>
    <row r="52" spans="1:25">
      <c r="O52" s="28"/>
      <c r="P52" s="28"/>
      <c r="Q52" s="28"/>
      <c r="R52" s="28"/>
      <c r="S52" s="28"/>
      <c r="T52" s="28"/>
      <c r="U52" s="28"/>
      <c r="V52" s="28"/>
      <c r="W52" s="28"/>
      <c r="X52" s="28"/>
      <c r="Y52" s="28"/>
    </row>
    <row r="70" spans="3:3">
      <c r="C70" s="20" t="s">
        <v>19</v>
      </c>
    </row>
    <row r="71" spans="3:3">
      <c r="C71" s="20" t="s">
        <v>21</v>
      </c>
    </row>
  </sheetData>
  <mergeCells count="117">
    <mergeCell ref="B44:M44"/>
    <mergeCell ref="B46:M46"/>
    <mergeCell ref="B47:C47"/>
    <mergeCell ref="E47:M47"/>
    <mergeCell ref="B48:C48"/>
    <mergeCell ref="E48:M50"/>
    <mergeCell ref="B49:C49"/>
    <mergeCell ref="B50:C50"/>
    <mergeCell ref="B42:C42"/>
    <mergeCell ref="E42:G42"/>
    <mergeCell ref="H42:M42"/>
    <mergeCell ref="B43:C43"/>
    <mergeCell ref="E43:G43"/>
    <mergeCell ref="H43:M43"/>
    <mergeCell ref="B39:C39"/>
    <mergeCell ref="D39:G39"/>
    <mergeCell ref="H39:L39"/>
    <mergeCell ref="B41:C41"/>
    <mergeCell ref="E41:G41"/>
    <mergeCell ref="H41:M41"/>
    <mergeCell ref="B38:C38"/>
    <mergeCell ref="D38:G38"/>
    <mergeCell ref="H38:L38"/>
    <mergeCell ref="B34:M34"/>
    <mergeCell ref="B35:C35"/>
    <mergeCell ref="D35:G35"/>
    <mergeCell ref="H35:L35"/>
    <mergeCell ref="B36:C36"/>
    <mergeCell ref="D36:G36"/>
    <mergeCell ref="H36:L36"/>
    <mergeCell ref="C13:D13"/>
    <mergeCell ref="E13:J13"/>
    <mergeCell ref="K13:L13"/>
    <mergeCell ref="C15:D15"/>
    <mergeCell ref="C14:D14"/>
    <mergeCell ref="E14:J14"/>
    <mergeCell ref="C16:D16"/>
    <mergeCell ref="E16:J16"/>
    <mergeCell ref="K16:L16"/>
    <mergeCell ref="B32:C32"/>
    <mergeCell ref="D32:G32"/>
    <mergeCell ref="H32:L32"/>
    <mergeCell ref="B28:C28"/>
    <mergeCell ref="D28:G28"/>
    <mergeCell ref="H28:L28"/>
    <mergeCell ref="B29:C29"/>
    <mergeCell ref="D29:G29"/>
    <mergeCell ref="B37:C37"/>
    <mergeCell ref="D37:G37"/>
    <mergeCell ref="H37:L37"/>
    <mergeCell ref="E15:J15"/>
    <mergeCell ref="K15:L15"/>
    <mergeCell ref="B23:C23"/>
    <mergeCell ref="D23:G23"/>
    <mergeCell ref="H23:L23"/>
    <mergeCell ref="C18:D18"/>
    <mergeCell ref="E18:J18"/>
    <mergeCell ref="K18:L18"/>
    <mergeCell ref="B22:C22"/>
    <mergeCell ref="D22:G22"/>
    <mergeCell ref="H22:L22"/>
    <mergeCell ref="C19:D19"/>
    <mergeCell ref="E19:J19"/>
    <mergeCell ref="K19:L19"/>
    <mergeCell ref="K17:L17"/>
    <mergeCell ref="C17:D17"/>
    <mergeCell ref="E17:J17"/>
    <mergeCell ref="B20:M20"/>
    <mergeCell ref="B21:C21"/>
    <mergeCell ref="D21:G21"/>
    <mergeCell ref="H21:L21"/>
    <mergeCell ref="A2:N2"/>
    <mergeCell ref="B4:C4"/>
    <mergeCell ref="E4:G4"/>
    <mergeCell ref="I4:J4"/>
    <mergeCell ref="K4:L4"/>
    <mergeCell ref="B5:C5"/>
    <mergeCell ref="E5:G5"/>
    <mergeCell ref="I5:J5"/>
    <mergeCell ref="K5:L5"/>
    <mergeCell ref="B24:C24"/>
    <mergeCell ref="D24:G24"/>
    <mergeCell ref="H24:L24"/>
    <mergeCell ref="B25:C25"/>
    <mergeCell ref="D25:G25"/>
    <mergeCell ref="H25:L25"/>
    <mergeCell ref="B6:C6"/>
    <mergeCell ref="E6:G6"/>
    <mergeCell ref="I6:J6"/>
    <mergeCell ref="K6:L6"/>
    <mergeCell ref="B7:C7"/>
    <mergeCell ref="E7:G7"/>
    <mergeCell ref="I7:J7"/>
    <mergeCell ref="K7:L7"/>
    <mergeCell ref="K12:L12"/>
    <mergeCell ref="B9:M9"/>
    <mergeCell ref="C10:D10"/>
    <mergeCell ref="E10:J10"/>
    <mergeCell ref="K10:L10"/>
    <mergeCell ref="C11:D11"/>
    <mergeCell ref="E11:J11"/>
    <mergeCell ref="K11:L11"/>
    <mergeCell ref="C12:D12"/>
    <mergeCell ref="E12:J12"/>
    <mergeCell ref="B31:C31"/>
    <mergeCell ref="D31:G31"/>
    <mergeCell ref="H31:L31"/>
    <mergeCell ref="B26:C26"/>
    <mergeCell ref="D26:G26"/>
    <mergeCell ref="H26:L26"/>
    <mergeCell ref="B27:C27"/>
    <mergeCell ref="D27:G27"/>
    <mergeCell ref="H27:L27"/>
    <mergeCell ref="H29:L29"/>
    <mergeCell ref="B30:C30"/>
    <mergeCell ref="D30:G30"/>
    <mergeCell ref="H30:L30"/>
  </mergeCells>
  <phoneticPr fontId="2"/>
  <dataValidations count="2">
    <dataValidation allowBlank="1" showErrorMessage="1" promptTitle="選択してください" prompt="選択してください" sqref="N47:N49"/>
    <dataValidation imeMode="halfAlpha" allowBlank="1" showInputMessage="1" showErrorMessage="1" sqref="B12:B19 B5:C5"/>
  </dataValidations>
  <pageMargins left="0.70866141732283472" right="0.70866141732283472" top="0.74803149606299213" bottom="0.48" header="0.31496062992125984" footer="0.31496062992125984"/>
  <pageSetup paperSize="9" scale="80" fitToWidth="0"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Y58"/>
  <sheetViews>
    <sheetView showGridLines="0" view="pageBreakPreview" topLeftCell="A10" zoomScaleNormal="100" zoomScaleSheetLayoutView="100" workbookViewId="0">
      <selection activeCell="Q15" sqref="Q15"/>
    </sheetView>
  </sheetViews>
  <sheetFormatPr defaultRowHeight="18.75"/>
  <cols>
    <col min="1" max="1" width="1.5" style="20" customWidth="1"/>
    <col min="2" max="2" width="7.75" style="20" customWidth="1"/>
    <col min="3" max="3" width="3.25" style="20" customWidth="1"/>
    <col min="4" max="4" width="13.25" style="20" customWidth="1"/>
    <col min="5" max="5" width="5.125" style="20" customWidth="1"/>
    <col min="6" max="6" width="4.25" style="20" customWidth="1"/>
    <col min="7" max="7" width="3.25" style="20" customWidth="1"/>
    <col min="8" max="9" width="11.375" style="20" customWidth="1"/>
    <col min="10" max="10" width="2.375" style="20" customWidth="1"/>
    <col min="11" max="11" width="8.75" style="20" customWidth="1"/>
    <col min="12" max="12" width="3.25" style="20" customWidth="1"/>
    <col min="13" max="13" width="11.375" style="20" customWidth="1"/>
    <col min="14" max="14" width="1.5" style="20" customWidth="1"/>
    <col min="15" max="15" width="3.125" style="1" customWidth="1"/>
    <col min="16" max="25" width="9" style="1"/>
  </cols>
  <sheetData>
    <row r="1" spans="1:25">
      <c r="A1" s="2"/>
      <c r="B1" s="148" t="s">
        <v>70</v>
      </c>
      <c r="C1" s="2"/>
      <c r="D1" s="2"/>
      <c r="E1" s="2"/>
      <c r="F1" s="2"/>
      <c r="G1" s="2"/>
      <c r="H1" s="3"/>
      <c r="I1" s="2"/>
      <c r="J1" s="4"/>
      <c r="K1" s="4"/>
      <c r="L1" s="5"/>
      <c r="M1" s="6"/>
      <c r="N1" s="2"/>
      <c r="O1" s="7"/>
      <c r="P1" s="7"/>
      <c r="Q1" s="7"/>
      <c r="R1" s="7"/>
      <c r="S1" s="7"/>
      <c r="T1" s="7"/>
      <c r="U1" s="7"/>
      <c r="V1" s="7"/>
      <c r="W1" s="7"/>
      <c r="X1" s="7"/>
      <c r="Y1" s="7"/>
    </row>
    <row r="2" spans="1:25" ht="24">
      <c r="A2" s="530" t="s">
        <v>0</v>
      </c>
      <c r="B2" s="530"/>
      <c r="C2" s="530"/>
      <c r="D2" s="530"/>
      <c r="E2" s="530"/>
      <c r="F2" s="530"/>
      <c r="G2" s="530"/>
      <c r="H2" s="530"/>
      <c r="I2" s="530"/>
      <c r="J2" s="530"/>
      <c r="K2" s="530"/>
      <c r="L2" s="530"/>
      <c r="M2" s="530"/>
      <c r="N2" s="530"/>
      <c r="O2" s="7"/>
      <c r="P2" s="7"/>
      <c r="Q2" s="7"/>
      <c r="R2" s="7"/>
      <c r="S2" s="7"/>
      <c r="T2" s="7"/>
      <c r="U2" s="7"/>
      <c r="V2" s="7"/>
      <c r="W2" s="7"/>
      <c r="X2" s="7"/>
      <c r="Y2" s="7"/>
    </row>
    <row r="3" spans="1:25" ht="28.5">
      <c r="A3" s="2"/>
      <c r="B3" s="2"/>
      <c r="C3" s="8"/>
      <c r="D3" s="2"/>
      <c r="E3" s="2"/>
      <c r="F3" s="9"/>
      <c r="G3" s="9"/>
      <c r="H3" s="10"/>
      <c r="I3" s="10"/>
      <c r="J3" s="2"/>
      <c r="K3" s="2"/>
      <c r="L3" s="2"/>
      <c r="M3" s="11"/>
      <c r="N3" s="2"/>
      <c r="O3" s="7"/>
      <c r="P3" s="7"/>
      <c r="Q3" s="7"/>
      <c r="R3" s="7"/>
      <c r="S3" s="7"/>
      <c r="T3" s="7"/>
      <c r="U3" s="7"/>
      <c r="V3" s="7"/>
      <c r="W3" s="7"/>
      <c r="X3" s="7"/>
      <c r="Y3" s="7"/>
    </row>
    <row r="4" spans="1:25" ht="28.5">
      <c r="A4" s="2"/>
      <c r="B4" s="2"/>
      <c r="C4" s="8"/>
      <c r="D4" s="2"/>
      <c r="E4" s="2"/>
      <c r="F4" s="9"/>
      <c r="G4" s="9"/>
      <c r="H4" s="10"/>
      <c r="I4" s="10"/>
      <c r="J4" s="2"/>
      <c r="K4" s="2"/>
      <c r="L4" s="2"/>
      <c r="M4" s="11"/>
      <c r="N4" s="2"/>
      <c r="O4" s="7"/>
      <c r="P4" s="7"/>
      <c r="Q4" s="7"/>
      <c r="R4" s="7"/>
      <c r="S4" s="7"/>
      <c r="T4" s="7"/>
      <c r="U4" s="7"/>
      <c r="V4" s="7"/>
      <c r="W4" s="7"/>
      <c r="X4" s="7"/>
      <c r="Y4" s="7"/>
    </row>
    <row r="5" spans="1:25" ht="29.25" thickBot="1">
      <c r="A5" s="2"/>
      <c r="B5" s="2"/>
      <c r="C5" s="8"/>
      <c r="D5" s="2"/>
      <c r="E5" s="2"/>
      <c r="F5" s="9"/>
      <c r="G5" s="9"/>
      <c r="H5" s="10"/>
      <c r="I5" s="10"/>
      <c r="J5" s="2"/>
      <c r="K5" s="2"/>
      <c r="L5" s="2"/>
      <c r="M5" s="11"/>
      <c r="N5" s="2"/>
      <c r="O5" s="7"/>
      <c r="P5" s="7"/>
      <c r="Q5" s="7"/>
      <c r="R5" s="7"/>
      <c r="S5" s="7"/>
      <c r="T5" s="7"/>
      <c r="U5" s="7"/>
      <c r="V5" s="7"/>
      <c r="W5" s="7"/>
      <c r="X5" s="7"/>
      <c r="Y5" s="7"/>
    </row>
    <row r="6" spans="1:25" ht="24.6" customHeight="1" thickTop="1">
      <c r="A6" s="2"/>
      <c r="B6" s="531" t="s">
        <v>1</v>
      </c>
      <c r="C6" s="532"/>
      <c r="D6" s="58" t="s">
        <v>2</v>
      </c>
      <c r="E6" s="533" t="s">
        <v>3</v>
      </c>
      <c r="F6" s="628"/>
      <c r="G6" s="628"/>
      <c r="H6" s="66" t="s">
        <v>4</v>
      </c>
      <c r="I6" s="535" t="s">
        <v>5</v>
      </c>
      <c r="J6" s="536"/>
      <c r="K6" s="537" t="s">
        <v>6</v>
      </c>
      <c r="L6" s="538"/>
      <c r="M6" s="59" t="s">
        <v>7</v>
      </c>
      <c r="N6" s="2"/>
      <c r="O6" s="7"/>
      <c r="P6" s="7"/>
      <c r="Q6" s="7"/>
      <c r="R6" s="7"/>
      <c r="S6" s="7"/>
      <c r="T6" s="7"/>
      <c r="U6" s="7"/>
      <c r="V6" s="7"/>
      <c r="W6" s="7"/>
      <c r="X6" s="7"/>
      <c r="Y6" s="7"/>
    </row>
    <row r="7" spans="1:25" ht="24.6" customHeight="1">
      <c r="A7" s="12"/>
      <c r="B7" s="629" t="s">
        <v>71</v>
      </c>
      <c r="C7" s="630"/>
      <c r="D7" s="140" t="s">
        <v>72</v>
      </c>
      <c r="E7" s="631" t="s">
        <v>73</v>
      </c>
      <c r="F7" s="632"/>
      <c r="G7" s="632"/>
      <c r="H7" s="141" t="s">
        <v>74</v>
      </c>
      <c r="I7" s="633" t="s">
        <v>75</v>
      </c>
      <c r="J7" s="634"/>
      <c r="K7" s="635" t="s">
        <v>76</v>
      </c>
      <c r="L7" s="636"/>
      <c r="M7" s="142" t="s">
        <v>77</v>
      </c>
      <c r="N7" s="12"/>
      <c r="O7" s="13"/>
      <c r="P7" s="13"/>
      <c r="Q7" s="13"/>
      <c r="R7" s="13"/>
      <c r="S7" s="13"/>
      <c r="T7" s="13"/>
      <c r="U7" s="13"/>
      <c r="V7" s="13"/>
      <c r="W7" s="13"/>
      <c r="X7" s="13"/>
      <c r="Y7" s="13"/>
    </row>
    <row r="8" spans="1:25" ht="24.6" customHeight="1">
      <c r="A8" s="2"/>
      <c r="B8" s="503" t="s">
        <v>8</v>
      </c>
      <c r="C8" s="504"/>
      <c r="D8" s="14" t="s">
        <v>9</v>
      </c>
      <c r="E8" s="505" t="s">
        <v>10</v>
      </c>
      <c r="F8" s="506"/>
      <c r="G8" s="506"/>
      <c r="H8" s="61" t="s">
        <v>11</v>
      </c>
      <c r="I8" s="507" t="s">
        <v>12</v>
      </c>
      <c r="J8" s="508"/>
      <c r="K8" s="509" t="s">
        <v>13</v>
      </c>
      <c r="L8" s="506"/>
      <c r="M8" s="62" t="s">
        <v>14</v>
      </c>
      <c r="N8" s="2"/>
      <c r="O8" s="7"/>
      <c r="P8" s="7"/>
      <c r="Q8" s="7"/>
      <c r="R8" s="7"/>
      <c r="S8" s="7"/>
      <c r="T8" s="7"/>
      <c r="U8" s="7"/>
      <c r="V8" s="7"/>
      <c r="W8" s="7"/>
      <c r="X8" s="7"/>
      <c r="Y8" s="7"/>
    </row>
    <row r="9" spans="1:25" ht="24.6" customHeight="1" thickBot="1">
      <c r="A9" s="12"/>
      <c r="B9" s="510">
        <v>44830</v>
      </c>
      <c r="C9" s="511"/>
      <c r="D9" s="143" t="s">
        <v>78</v>
      </c>
      <c r="E9" s="624" t="s">
        <v>79</v>
      </c>
      <c r="F9" s="625"/>
      <c r="G9" s="625"/>
      <c r="H9" s="144" t="s">
        <v>80</v>
      </c>
      <c r="I9" s="626" t="s">
        <v>81</v>
      </c>
      <c r="J9" s="627"/>
      <c r="K9" s="625" t="s">
        <v>82</v>
      </c>
      <c r="L9" s="625"/>
      <c r="M9" s="145" t="s">
        <v>83</v>
      </c>
      <c r="N9" s="12"/>
      <c r="O9" s="13"/>
      <c r="P9" s="13"/>
      <c r="Q9" s="13"/>
      <c r="R9" s="13"/>
      <c r="S9" s="13"/>
      <c r="T9" s="13"/>
      <c r="U9" s="13"/>
      <c r="V9" s="13"/>
      <c r="W9" s="13"/>
      <c r="X9" s="13"/>
      <c r="Y9" s="13"/>
    </row>
    <row r="10" spans="1:25" ht="20.100000000000001" customHeight="1" thickTop="1">
      <c r="A10" s="2"/>
      <c r="B10" s="15"/>
      <c r="C10" s="15"/>
      <c r="D10" s="16"/>
      <c r="E10" s="16"/>
      <c r="F10" s="16"/>
      <c r="G10" s="16"/>
      <c r="H10" s="16"/>
      <c r="I10" s="16"/>
      <c r="J10" s="17"/>
      <c r="K10" s="2"/>
      <c r="L10" s="2"/>
      <c r="M10" s="17"/>
      <c r="N10" s="2"/>
      <c r="O10" s="7"/>
      <c r="P10" s="7"/>
      <c r="Q10" s="7"/>
      <c r="R10" s="7"/>
      <c r="S10" s="7"/>
      <c r="T10" s="7"/>
      <c r="U10" s="7"/>
      <c r="V10" s="7"/>
      <c r="W10" s="7"/>
      <c r="X10" s="7"/>
      <c r="Y10" s="7"/>
    </row>
    <row r="11" spans="1:25" ht="20.100000000000001" customHeight="1">
      <c r="A11" s="2"/>
      <c r="B11" s="15"/>
      <c r="C11" s="15"/>
      <c r="D11" s="16"/>
      <c r="E11" s="16"/>
      <c r="F11" s="16"/>
      <c r="G11" s="16"/>
      <c r="H11" s="16"/>
      <c r="I11" s="16"/>
      <c r="J11" s="17"/>
      <c r="K11" s="2"/>
      <c r="L11" s="2"/>
      <c r="M11" s="17"/>
      <c r="N11" s="2"/>
      <c r="O11" s="7"/>
      <c r="P11" s="7"/>
      <c r="Q11" s="7"/>
      <c r="R11" s="7"/>
      <c r="S11" s="7"/>
      <c r="T11" s="7"/>
      <c r="U11" s="7"/>
      <c r="V11" s="7"/>
      <c r="W11" s="7"/>
      <c r="X11" s="7"/>
      <c r="Y11" s="7"/>
    </row>
    <row r="12" spans="1:25" ht="20.100000000000001" customHeight="1">
      <c r="A12" s="2"/>
      <c r="B12" s="15"/>
      <c r="C12" s="15"/>
      <c r="D12" s="16"/>
      <c r="E12" s="16"/>
      <c r="F12" s="16"/>
      <c r="G12" s="16"/>
      <c r="H12" s="16"/>
      <c r="I12" s="16"/>
      <c r="J12" s="17"/>
      <c r="K12" s="2"/>
      <c r="L12" s="2"/>
      <c r="M12" s="17"/>
      <c r="N12" s="2"/>
      <c r="O12" s="7"/>
      <c r="P12" s="7"/>
      <c r="Q12" s="7"/>
      <c r="R12" s="7"/>
      <c r="S12" s="7"/>
      <c r="T12" s="7"/>
      <c r="U12" s="7"/>
      <c r="V12" s="7"/>
      <c r="W12" s="7"/>
      <c r="X12" s="7"/>
      <c r="Y12" s="7"/>
    </row>
    <row r="13" spans="1:25" ht="20.100000000000001" customHeight="1">
      <c r="A13" s="2"/>
      <c r="B13" s="15"/>
      <c r="C13" s="15"/>
      <c r="D13" s="16"/>
      <c r="E13" s="16"/>
      <c r="F13" s="16"/>
      <c r="G13" s="16"/>
      <c r="H13" s="16"/>
      <c r="I13" s="16"/>
      <c r="J13" s="17"/>
      <c r="K13" s="2"/>
      <c r="L13" s="2"/>
      <c r="M13" s="17"/>
      <c r="N13" s="2"/>
      <c r="O13" s="7"/>
      <c r="P13" s="7"/>
      <c r="Q13" s="7"/>
      <c r="R13" s="7"/>
      <c r="S13" s="7"/>
      <c r="T13" s="7"/>
      <c r="U13" s="7"/>
      <c r="V13" s="7"/>
      <c r="W13" s="7"/>
      <c r="X13" s="7"/>
      <c r="Y13" s="7"/>
    </row>
    <row r="14" spans="1:25" ht="20.100000000000001" customHeight="1">
      <c r="A14" s="2"/>
      <c r="B14" s="15"/>
      <c r="C14" s="15"/>
      <c r="D14" s="16"/>
      <c r="E14" s="16"/>
      <c r="F14" s="16"/>
      <c r="G14" s="16"/>
      <c r="H14" s="16"/>
      <c r="I14" s="16"/>
      <c r="J14" s="17"/>
      <c r="K14" s="2"/>
      <c r="L14" s="2"/>
      <c r="M14" s="17"/>
      <c r="N14" s="2"/>
      <c r="O14" s="7"/>
      <c r="P14" s="7"/>
      <c r="Q14" s="7"/>
      <c r="R14" s="7"/>
      <c r="S14" s="7"/>
      <c r="T14" s="7"/>
      <c r="U14" s="7"/>
      <c r="V14" s="7"/>
      <c r="W14" s="7"/>
      <c r="X14" s="7"/>
      <c r="Y14" s="7"/>
    </row>
    <row r="15" spans="1:25" ht="20.100000000000001" customHeight="1" thickBot="1">
      <c r="A15" s="2"/>
      <c r="B15" s="518" t="s">
        <v>45</v>
      </c>
      <c r="C15" s="642"/>
      <c r="D15" s="642"/>
      <c r="E15" s="642"/>
      <c r="F15" s="642"/>
      <c r="G15" s="642"/>
      <c r="H15" s="642"/>
      <c r="I15" s="642"/>
      <c r="J15" s="642"/>
      <c r="K15" s="643"/>
      <c r="L15" s="643"/>
      <c r="M15" s="643"/>
      <c r="N15" s="2"/>
      <c r="O15" s="7"/>
      <c r="P15" s="7"/>
      <c r="Q15" s="7"/>
      <c r="R15" s="7"/>
      <c r="S15" s="7"/>
      <c r="T15" s="7"/>
      <c r="U15" s="7"/>
      <c r="V15" s="7"/>
      <c r="W15" s="7"/>
      <c r="X15" s="7"/>
      <c r="Y15" s="7"/>
    </row>
    <row r="16" spans="1:25" ht="20.100000000000001" customHeight="1" thickBot="1">
      <c r="A16" s="2"/>
      <c r="B16" s="67" t="s">
        <v>46</v>
      </c>
      <c r="C16" s="644" t="s">
        <v>47</v>
      </c>
      <c r="D16" s="645"/>
      <c r="E16" s="644" t="s">
        <v>48</v>
      </c>
      <c r="F16" s="646"/>
      <c r="G16" s="646"/>
      <c r="H16" s="646"/>
      <c r="I16" s="646"/>
      <c r="J16" s="645"/>
      <c r="K16" s="644" t="s">
        <v>49</v>
      </c>
      <c r="L16" s="645"/>
      <c r="M16" s="68" t="s">
        <v>50</v>
      </c>
      <c r="N16" s="2"/>
      <c r="O16" s="7"/>
      <c r="P16" s="7"/>
      <c r="Q16" s="7"/>
      <c r="R16" s="7"/>
      <c r="S16" s="7"/>
      <c r="T16" s="7"/>
      <c r="U16" s="7"/>
      <c r="V16" s="7"/>
      <c r="W16" s="7"/>
      <c r="X16" s="7"/>
      <c r="Y16" s="7"/>
    </row>
    <row r="17" spans="1:25" ht="20.100000000000001" customHeight="1">
      <c r="A17" s="18"/>
      <c r="B17" s="106" t="s">
        <v>51</v>
      </c>
      <c r="C17" s="524" t="s">
        <v>52</v>
      </c>
      <c r="D17" s="525"/>
      <c r="E17" s="524" t="s">
        <v>53</v>
      </c>
      <c r="F17" s="526"/>
      <c r="G17" s="526"/>
      <c r="H17" s="526"/>
      <c r="I17" s="526"/>
      <c r="J17" s="525"/>
      <c r="K17" s="524" t="s">
        <v>54</v>
      </c>
      <c r="L17" s="525"/>
      <c r="M17" s="107">
        <v>200000</v>
      </c>
      <c r="N17" s="18"/>
      <c r="O17" s="19"/>
      <c r="P17" s="19"/>
      <c r="Q17" s="19"/>
      <c r="R17" s="19"/>
      <c r="S17" s="19"/>
      <c r="T17" s="19"/>
      <c r="U17" s="19"/>
      <c r="V17" s="19"/>
      <c r="W17" s="19"/>
      <c r="X17" s="19"/>
      <c r="Y17" s="19"/>
    </row>
    <row r="18" spans="1:25" ht="27" customHeight="1">
      <c r="A18" s="18"/>
      <c r="B18" s="100" t="s">
        <v>84</v>
      </c>
      <c r="C18" s="637" t="s">
        <v>85</v>
      </c>
      <c r="D18" s="638"/>
      <c r="E18" s="639" t="s">
        <v>86</v>
      </c>
      <c r="F18" s="640"/>
      <c r="G18" s="640"/>
      <c r="H18" s="640"/>
      <c r="I18" s="640"/>
      <c r="J18" s="641"/>
      <c r="K18" s="639" t="s">
        <v>87</v>
      </c>
      <c r="L18" s="641"/>
      <c r="M18" s="158" t="s">
        <v>88</v>
      </c>
      <c r="N18" s="18"/>
      <c r="O18" s="19"/>
      <c r="P18" s="157"/>
      <c r="Q18" s="19"/>
      <c r="R18" s="19"/>
      <c r="S18" s="19"/>
      <c r="T18" s="19"/>
      <c r="U18" s="19"/>
      <c r="V18" s="19"/>
      <c r="W18" s="19"/>
      <c r="X18" s="19"/>
      <c r="Y18" s="19"/>
    </row>
    <row r="19" spans="1:25" ht="27" customHeight="1">
      <c r="A19" s="18"/>
      <c r="B19" s="100" t="s">
        <v>89</v>
      </c>
      <c r="C19" s="637" t="s">
        <v>90</v>
      </c>
      <c r="D19" s="638"/>
      <c r="E19" s="639" t="s">
        <v>91</v>
      </c>
      <c r="F19" s="640"/>
      <c r="G19" s="640"/>
      <c r="H19" s="640"/>
      <c r="I19" s="640"/>
      <c r="J19" s="641"/>
      <c r="K19" s="639" t="s">
        <v>92</v>
      </c>
      <c r="L19" s="641"/>
      <c r="M19" s="158">
        <v>300000</v>
      </c>
      <c r="N19" s="18"/>
      <c r="O19" s="19"/>
      <c r="P19" s="157"/>
      <c r="Q19" s="19"/>
      <c r="R19" s="19"/>
      <c r="S19" s="19"/>
      <c r="T19" s="19"/>
      <c r="U19" s="19"/>
      <c r="V19" s="19"/>
      <c r="W19" s="19"/>
      <c r="X19" s="19"/>
      <c r="Y19" s="19"/>
    </row>
    <row r="20" spans="1:25" ht="36" customHeight="1">
      <c r="A20" s="18"/>
      <c r="B20" s="100" t="s">
        <v>93</v>
      </c>
      <c r="C20" s="637" t="s">
        <v>94</v>
      </c>
      <c r="D20" s="638"/>
      <c r="E20" s="639" t="s">
        <v>95</v>
      </c>
      <c r="F20" s="640"/>
      <c r="G20" s="640"/>
      <c r="H20" s="640"/>
      <c r="I20" s="640"/>
      <c r="J20" s="641"/>
      <c r="K20" s="639" t="s">
        <v>87</v>
      </c>
      <c r="L20" s="641"/>
      <c r="M20" s="159" t="s">
        <v>96</v>
      </c>
      <c r="N20" s="18"/>
      <c r="O20" s="19"/>
      <c r="P20" s="19"/>
      <c r="Q20" s="19"/>
      <c r="R20" s="19"/>
      <c r="S20" s="19"/>
      <c r="T20" s="19"/>
      <c r="U20" s="19"/>
      <c r="V20" s="19"/>
      <c r="W20" s="19"/>
      <c r="X20" s="19"/>
      <c r="Y20" s="19"/>
    </row>
    <row r="21" spans="1:25" ht="20.100000000000001" customHeight="1">
      <c r="A21" s="18"/>
      <c r="B21" s="103"/>
      <c r="C21" s="651"/>
      <c r="D21" s="652"/>
      <c r="E21" s="651"/>
      <c r="F21" s="653"/>
      <c r="G21" s="653"/>
      <c r="H21" s="653"/>
      <c r="I21" s="653"/>
      <c r="J21" s="652"/>
      <c r="K21" s="651"/>
      <c r="L21" s="652"/>
      <c r="M21" s="105"/>
      <c r="N21" s="18"/>
      <c r="O21" s="19"/>
      <c r="P21" s="19"/>
      <c r="Q21" s="19"/>
      <c r="R21" s="19"/>
      <c r="S21" s="19"/>
      <c r="T21" s="19"/>
      <c r="U21" s="19"/>
      <c r="V21" s="19"/>
      <c r="W21" s="19"/>
      <c r="X21" s="19"/>
      <c r="Y21" s="19"/>
    </row>
    <row r="22" spans="1:25" ht="20.100000000000001" customHeight="1">
      <c r="A22" s="18"/>
      <c r="B22" s="100"/>
      <c r="C22" s="637"/>
      <c r="D22" s="647"/>
      <c r="E22" s="648"/>
      <c r="F22" s="649"/>
      <c r="G22" s="649"/>
      <c r="H22" s="649"/>
      <c r="I22" s="649"/>
      <c r="J22" s="650"/>
      <c r="K22" s="648"/>
      <c r="L22" s="650"/>
      <c r="M22" s="64"/>
      <c r="N22" s="18"/>
      <c r="O22" s="19"/>
      <c r="P22" s="19"/>
      <c r="Q22" s="19"/>
      <c r="R22" s="19"/>
      <c r="S22" s="19"/>
      <c r="T22" s="19"/>
      <c r="U22" s="19"/>
      <c r="V22" s="19"/>
      <c r="W22" s="19"/>
      <c r="X22" s="19"/>
      <c r="Y22" s="19"/>
    </row>
    <row r="23" spans="1:25" ht="20.100000000000001" customHeight="1">
      <c r="A23" s="18"/>
      <c r="B23" s="100"/>
      <c r="C23" s="637"/>
      <c r="D23" s="647"/>
      <c r="E23" s="648"/>
      <c r="F23" s="649"/>
      <c r="G23" s="649"/>
      <c r="H23" s="649"/>
      <c r="I23" s="649"/>
      <c r="J23" s="650"/>
      <c r="K23" s="648"/>
      <c r="L23" s="650"/>
      <c r="M23" s="64"/>
      <c r="N23" s="18"/>
      <c r="O23" s="19"/>
      <c r="P23" s="19"/>
      <c r="Q23" s="19"/>
      <c r="R23" s="19"/>
      <c r="S23" s="19"/>
      <c r="T23" s="19"/>
      <c r="U23" s="19"/>
      <c r="V23" s="19"/>
      <c r="W23" s="19"/>
      <c r="X23" s="19"/>
      <c r="Y23" s="19"/>
    </row>
    <row r="24" spans="1:25" ht="20.100000000000001" customHeight="1">
      <c r="A24" s="18"/>
      <c r="B24" s="100"/>
      <c r="C24" s="637"/>
      <c r="D24" s="647"/>
      <c r="E24" s="648"/>
      <c r="F24" s="649"/>
      <c r="G24" s="649"/>
      <c r="H24" s="649"/>
      <c r="I24" s="649"/>
      <c r="J24" s="650"/>
      <c r="K24" s="648"/>
      <c r="L24" s="650"/>
      <c r="M24" s="101"/>
      <c r="N24" s="18"/>
      <c r="O24" s="19"/>
      <c r="P24" s="19"/>
      <c r="Q24" s="19"/>
      <c r="R24" s="19"/>
      <c r="S24" s="19"/>
      <c r="T24" s="19"/>
      <c r="U24" s="19"/>
      <c r="V24" s="19"/>
      <c r="W24" s="19"/>
      <c r="X24" s="19"/>
      <c r="Y24" s="19"/>
    </row>
    <row r="25" spans="1:25" ht="20.100000000000001" customHeight="1" thickBot="1">
      <c r="A25" s="18"/>
      <c r="B25" s="104"/>
      <c r="C25" s="656"/>
      <c r="D25" s="657"/>
      <c r="E25" s="658"/>
      <c r="F25" s="659"/>
      <c r="G25" s="659"/>
      <c r="H25" s="659"/>
      <c r="I25" s="659"/>
      <c r="J25" s="660"/>
      <c r="K25" s="658"/>
      <c r="L25" s="660"/>
      <c r="M25" s="65"/>
      <c r="N25" s="18"/>
      <c r="O25" s="19"/>
      <c r="P25" s="19"/>
      <c r="Q25" s="19"/>
      <c r="R25" s="19"/>
      <c r="S25" s="19"/>
      <c r="T25" s="19"/>
      <c r="U25" s="19"/>
      <c r="V25" s="19"/>
      <c r="W25" s="19"/>
      <c r="X25" s="19"/>
      <c r="Y25" s="19"/>
    </row>
    <row r="26" spans="1:25" ht="20.100000000000001" customHeight="1" thickBot="1">
      <c r="B26" s="560" t="s">
        <v>55</v>
      </c>
      <c r="C26" s="560"/>
      <c r="D26" s="560"/>
      <c r="E26" s="560"/>
      <c r="F26" s="560"/>
      <c r="G26" s="560"/>
      <c r="H26" s="560"/>
      <c r="I26" s="560"/>
      <c r="J26" s="560"/>
      <c r="K26" s="560"/>
      <c r="L26" s="560"/>
      <c r="M26" s="560"/>
      <c r="O26" s="7"/>
      <c r="P26" s="7"/>
      <c r="Q26" s="7"/>
      <c r="R26" s="7"/>
      <c r="S26" s="7"/>
      <c r="T26" s="7"/>
      <c r="U26" s="7"/>
      <c r="V26" s="7"/>
      <c r="W26" s="7"/>
      <c r="X26" s="7"/>
      <c r="Y26" s="7"/>
    </row>
    <row r="27" spans="1:25" ht="20.100000000000001" customHeight="1">
      <c r="B27" s="661" t="s">
        <v>56</v>
      </c>
      <c r="C27" s="662"/>
      <c r="D27" s="663" t="s">
        <v>57</v>
      </c>
      <c r="E27" s="664"/>
      <c r="F27" s="664"/>
      <c r="G27" s="665"/>
      <c r="H27" s="663" t="s">
        <v>58</v>
      </c>
      <c r="I27" s="664"/>
      <c r="J27" s="664"/>
      <c r="K27" s="664"/>
      <c r="L27" s="665"/>
      <c r="M27" s="63" t="s">
        <v>59</v>
      </c>
    </row>
    <row r="28" spans="1:25" ht="20.100000000000001" customHeight="1">
      <c r="B28" s="496">
        <v>44465</v>
      </c>
      <c r="C28" s="497"/>
      <c r="D28" s="654" t="s">
        <v>97</v>
      </c>
      <c r="E28" s="654"/>
      <c r="F28" s="654"/>
      <c r="G28" s="654"/>
      <c r="H28" s="654" t="s">
        <v>98</v>
      </c>
      <c r="I28" s="655"/>
      <c r="J28" s="655"/>
      <c r="K28" s="655"/>
      <c r="L28" s="655"/>
      <c r="M28" s="146">
        <v>200000</v>
      </c>
      <c r="P28" s="157"/>
    </row>
    <row r="29" spans="1:25" ht="20.100000000000001" customHeight="1">
      <c r="B29" s="496">
        <v>44635</v>
      </c>
      <c r="C29" s="497"/>
      <c r="D29" s="654" t="s">
        <v>99</v>
      </c>
      <c r="E29" s="654"/>
      <c r="F29" s="654"/>
      <c r="G29" s="654"/>
      <c r="H29" s="654" t="s">
        <v>100</v>
      </c>
      <c r="I29" s="655"/>
      <c r="J29" s="655"/>
      <c r="K29" s="655"/>
      <c r="L29" s="655"/>
      <c r="M29" s="146">
        <v>1000000</v>
      </c>
      <c r="P29" s="157"/>
    </row>
    <row r="30" spans="1:25" ht="20.100000000000001" customHeight="1">
      <c r="B30" s="496"/>
      <c r="C30" s="497"/>
      <c r="D30" s="666"/>
      <c r="E30" s="667"/>
      <c r="F30" s="667"/>
      <c r="G30" s="668"/>
      <c r="H30" s="669"/>
      <c r="I30" s="670"/>
      <c r="J30" s="670"/>
      <c r="K30" s="670"/>
      <c r="L30" s="638"/>
      <c r="M30" s="69"/>
    </row>
    <row r="31" spans="1:25" ht="20.100000000000001" customHeight="1">
      <c r="B31" s="496"/>
      <c r="C31" s="497"/>
      <c r="D31" s="666"/>
      <c r="E31" s="667"/>
      <c r="F31" s="667"/>
      <c r="G31" s="668"/>
      <c r="H31" s="669"/>
      <c r="I31" s="670"/>
      <c r="J31" s="670"/>
      <c r="K31" s="670"/>
      <c r="L31" s="638"/>
      <c r="M31" s="69"/>
    </row>
    <row r="32" spans="1:25" ht="20.100000000000001" customHeight="1">
      <c r="B32" s="496"/>
      <c r="C32" s="497"/>
      <c r="D32" s="666"/>
      <c r="E32" s="667"/>
      <c r="F32" s="667"/>
      <c r="G32" s="668"/>
      <c r="H32" s="669"/>
      <c r="I32" s="670"/>
      <c r="J32" s="670"/>
      <c r="K32" s="670"/>
      <c r="L32" s="638"/>
      <c r="M32" s="69"/>
    </row>
    <row r="33" spans="1:16" ht="20.100000000000001" customHeight="1">
      <c r="B33" s="496"/>
      <c r="C33" s="497"/>
      <c r="D33" s="666"/>
      <c r="E33" s="667"/>
      <c r="F33" s="667"/>
      <c r="G33" s="668"/>
      <c r="H33" s="669"/>
      <c r="I33" s="670"/>
      <c r="J33" s="670"/>
      <c r="K33" s="670"/>
      <c r="L33" s="638"/>
      <c r="M33" s="69"/>
    </row>
    <row r="34" spans="1:16" ht="20.100000000000001" customHeight="1">
      <c r="B34" s="496"/>
      <c r="C34" s="497"/>
      <c r="D34" s="666"/>
      <c r="E34" s="667"/>
      <c r="F34" s="667"/>
      <c r="G34" s="668"/>
      <c r="H34" s="669"/>
      <c r="I34" s="670"/>
      <c r="J34" s="670"/>
      <c r="K34" s="670"/>
      <c r="L34" s="638"/>
      <c r="M34" s="102"/>
    </row>
    <row r="35" spans="1:16" ht="20.100000000000001" customHeight="1">
      <c r="B35" s="496"/>
      <c r="C35" s="497"/>
      <c r="D35" s="666"/>
      <c r="E35" s="667"/>
      <c r="F35" s="667"/>
      <c r="G35" s="668"/>
      <c r="H35" s="669"/>
      <c r="I35" s="670"/>
      <c r="J35" s="670"/>
      <c r="K35" s="670"/>
      <c r="L35" s="638"/>
      <c r="M35" s="102"/>
    </row>
    <row r="36" spans="1:16" ht="20.100000000000001" customHeight="1">
      <c r="B36" s="496"/>
      <c r="C36" s="497"/>
      <c r="D36" s="666"/>
      <c r="E36" s="667"/>
      <c r="F36" s="667"/>
      <c r="G36" s="668"/>
      <c r="H36" s="669"/>
      <c r="I36" s="670"/>
      <c r="J36" s="670"/>
      <c r="K36" s="670"/>
      <c r="L36" s="638"/>
      <c r="M36" s="102"/>
    </row>
    <row r="37" spans="1:16" ht="20.100000000000001" customHeight="1">
      <c r="B37" s="496"/>
      <c r="C37" s="497"/>
      <c r="D37" s="666"/>
      <c r="E37" s="667"/>
      <c r="F37" s="667"/>
      <c r="G37" s="668"/>
      <c r="H37" s="669"/>
      <c r="I37" s="670"/>
      <c r="J37" s="670"/>
      <c r="K37" s="670"/>
      <c r="L37" s="638"/>
      <c r="M37" s="102"/>
    </row>
    <row r="38" spans="1:16" ht="20.100000000000001" customHeight="1" thickBot="1">
      <c r="B38" s="569"/>
      <c r="C38" s="570"/>
      <c r="D38" s="678"/>
      <c r="E38" s="679"/>
      <c r="F38" s="679"/>
      <c r="G38" s="680"/>
      <c r="H38" s="681"/>
      <c r="I38" s="682"/>
      <c r="J38" s="682"/>
      <c r="K38" s="682"/>
      <c r="L38" s="683"/>
      <c r="M38" s="70"/>
    </row>
    <row r="39" spans="1:16" ht="18" customHeight="1">
      <c r="B39" s="15"/>
      <c r="C39" s="15"/>
      <c r="D39" s="16"/>
      <c r="E39" s="16"/>
      <c r="F39" s="16"/>
      <c r="G39" s="16"/>
      <c r="H39" s="16"/>
      <c r="I39" s="16"/>
      <c r="J39" s="17"/>
      <c r="K39" s="2"/>
      <c r="L39" s="2"/>
      <c r="M39" s="17"/>
    </row>
    <row r="40" spans="1:16" ht="18" customHeight="1" thickBot="1">
      <c r="B40" s="566" t="s">
        <v>60</v>
      </c>
      <c r="C40" s="566"/>
      <c r="D40" s="566"/>
      <c r="E40" s="566"/>
      <c r="F40" s="566"/>
      <c r="G40" s="566"/>
      <c r="H40" s="566"/>
      <c r="I40" s="566"/>
      <c r="J40" s="566"/>
      <c r="K40" s="566"/>
      <c r="L40" s="566"/>
      <c r="M40" s="566"/>
    </row>
    <row r="41" spans="1:16">
      <c r="B41" s="661" t="s">
        <v>56</v>
      </c>
      <c r="C41" s="662"/>
      <c r="D41" s="663" t="s">
        <v>57</v>
      </c>
      <c r="E41" s="664"/>
      <c r="F41" s="664"/>
      <c r="G41" s="665"/>
      <c r="H41" s="663" t="s">
        <v>58</v>
      </c>
      <c r="I41" s="684"/>
      <c r="J41" s="684"/>
      <c r="K41" s="684"/>
      <c r="L41" s="685"/>
      <c r="M41" s="63" t="s">
        <v>59</v>
      </c>
    </row>
    <row r="42" spans="1:16" ht="18.75" customHeight="1">
      <c r="B42" s="546">
        <v>44465</v>
      </c>
      <c r="C42" s="547"/>
      <c r="D42" s="671" t="s">
        <v>101</v>
      </c>
      <c r="E42" s="672"/>
      <c r="F42" s="672"/>
      <c r="G42" s="673"/>
      <c r="H42" s="674" t="s">
        <v>102</v>
      </c>
      <c r="I42" s="655"/>
      <c r="J42" s="655"/>
      <c r="K42" s="655"/>
      <c r="L42" s="655"/>
      <c r="M42" s="147">
        <v>100000000</v>
      </c>
      <c r="P42" s="157"/>
    </row>
    <row r="43" spans="1:16">
      <c r="B43" s="546">
        <v>44635</v>
      </c>
      <c r="C43" s="547"/>
      <c r="D43" s="675" t="s">
        <v>103</v>
      </c>
      <c r="E43" s="676"/>
      <c r="F43" s="676"/>
      <c r="G43" s="677"/>
      <c r="H43" s="674" t="s">
        <v>104</v>
      </c>
      <c r="I43" s="655"/>
      <c r="J43" s="655"/>
      <c r="K43" s="655"/>
      <c r="L43" s="655"/>
      <c r="M43" s="147">
        <v>5000000</v>
      </c>
    </row>
    <row r="44" spans="1:16" ht="18" customHeight="1">
      <c r="B44" s="546"/>
      <c r="C44" s="547"/>
      <c r="D44" s="675"/>
      <c r="E44" s="676"/>
      <c r="F44" s="676"/>
      <c r="G44" s="677"/>
      <c r="H44" s="698"/>
      <c r="I44" s="670"/>
      <c r="J44" s="670"/>
      <c r="K44" s="670"/>
      <c r="L44" s="638"/>
      <c r="M44" s="71"/>
    </row>
    <row r="45" spans="1:16" ht="19.5" thickBot="1">
      <c r="B45" s="576"/>
      <c r="C45" s="577"/>
      <c r="D45" s="699"/>
      <c r="E45" s="700"/>
      <c r="F45" s="700"/>
      <c r="G45" s="701"/>
      <c r="H45" s="702"/>
      <c r="I45" s="682"/>
      <c r="J45" s="682"/>
      <c r="K45" s="682"/>
      <c r="L45" s="683"/>
      <c r="M45" s="99"/>
    </row>
    <row r="46" spans="1:16" ht="19.5" thickBot="1">
      <c r="B46" s="22" t="s">
        <v>61</v>
      </c>
      <c r="C46" s="23"/>
      <c r="D46" s="23"/>
      <c r="E46" s="23"/>
      <c r="F46" s="23"/>
      <c r="G46" s="23"/>
      <c r="H46" s="23"/>
      <c r="I46" s="23"/>
      <c r="J46" s="23"/>
      <c r="K46" s="23"/>
      <c r="L46" s="23"/>
      <c r="M46" s="23"/>
    </row>
    <row r="47" spans="1:16">
      <c r="B47" s="686" t="s">
        <v>62</v>
      </c>
      <c r="C47" s="687"/>
      <c r="D47" s="262" t="s">
        <v>63</v>
      </c>
      <c r="E47" s="583" t="s">
        <v>64</v>
      </c>
      <c r="F47" s="688"/>
      <c r="G47" s="689"/>
      <c r="H47" s="690" t="s">
        <v>65</v>
      </c>
      <c r="I47" s="691"/>
      <c r="J47" s="691"/>
      <c r="K47" s="691"/>
      <c r="L47" s="691"/>
      <c r="M47" s="692"/>
    </row>
    <row r="48" spans="1:16" ht="33" customHeight="1">
      <c r="A48" s="21"/>
      <c r="B48" s="610" t="str">
        <f>IF(D9="","",D9)</f>
        <v>●●区
▲▲▲▲課</v>
      </c>
      <c r="C48" s="611"/>
      <c r="D48" s="26" t="str">
        <f>IF(E9="","",E9)</f>
        <v>△△　△△</v>
      </c>
      <c r="E48" s="693">
        <v>44830</v>
      </c>
      <c r="F48" s="694"/>
      <c r="G48" s="695"/>
      <c r="H48" s="696" t="s">
        <v>105</v>
      </c>
      <c r="I48" s="670"/>
      <c r="J48" s="670"/>
      <c r="K48" s="670"/>
      <c r="L48" s="670"/>
      <c r="M48" s="697"/>
      <c r="N48" s="24"/>
    </row>
    <row r="49" spans="1:25" ht="33" customHeight="1" thickBot="1">
      <c r="A49" s="25"/>
      <c r="B49" s="617" t="str">
        <f>IF(I9="","",I9)</f>
        <v>○○局
■■■■課</v>
      </c>
      <c r="C49" s="618"/>
      <c r="D49" s="89" t="str">
        <f>IF(K9="","",K9)</f>
        <v>□□　□□</v>
      </c>
      <c r="E49" s="693">
        <v>44830</v>
      </c>
      <c r="F49" s="694"/>
      <c r="G49" s="695"/>
      <c r="H49" s="718" t="s">
        <v>106</v>
      </c>
      <c r="I49" s="682"/>
      <c r="J49" s="682"/>
      <c r="K49" s="682"/>
      <c r="L49" s="682"/>
      <c r="M49" s="719"/>
      <c r="N49" s="25"/>
    </row>
    <row r="50" spans="1:25" ht="9.9499999999999993" customHeight="1">
      <c r="A50" s="25"/>
      <c r="B50" s="588"/>
      <c r="C50" s="588"/>
      <c r="D50" s="588"/>
      <c r="E50" s="588"/>
      <c r="F50" s="588"/>
      <c r="G50" s="588"/>
      <c r="H50" s="588"/>
      <c r="I50" s="588"/>
      <c r="J50" s="588"/>
      <c r="K50" s="588"/>
      <c r="L50" s="588"/>
      <c r="M50" s="588"/>
      <c r="N50" s="25"/>
    </row>
    <row r="51" spans="1:25" ht="9.9499999999999993" customHeight="1" thickBot="1">
      <c r="A51" s="155"/>
      <c r="B51" s="261"/>
      <c r="C51" s="156"/>
      <c r="D51" s="156"/>
      <c r="E51" s="156"/>
      <c r="F51" s="156"/>
      <c r="G51" s="156"/>
      <c r="H51" s="156"/>
      <c r="I51" s="156"/>
      <c r="J51" s="156"/>
      <c r="K51" s="156"/>
      <c r="L51" s="156"/>
      <c r="M51" s="156"/>
      <c r="N51" s="155"/>
    </row>
    <row r="52" spans="1:25" ht="24.75" thickBot="1">
      <c r="B52" s="589" t="s">
        <v>66</v>
      </c>
      <c r="C52" s="720"/>
      <c r="D52" s="720"/>
      <c r="E52" s="720"/>
      <c r="F52" s="720"/>
      <c r="G52" s="720"/>
      <c r="H52" s="720"/>
      <c r="I52" s="720"/>
      <c r="J52" s="720"/>
      <c r="K52" s="720"/>
      <c r="L52" s="720"/>
      <c r="M52" s="720"/>
      <c r="N52" s="60"/>
    </row>
    <row r="53" spans="1:25" ht="19.899999999999999" customHeight="1">
      <c r="A53" s="27"/>
      <c r="B53" s="703" t="s">
        <v>67</v>
      </c>
      <c r="C53" s="704"/>
      <c r="D53" s="72" t="s">
        <v>68</v>
      </c>
      <c r="E53" s="592" t="s">
        <v>69</v>
      </c>
      <c r="F53" s="705"/>
      <c r="G53" s="705"/>
      <c r="H53" s="705"/>
      <c r="I53" s="705"/>
      <c r="J53" s="705"/>
      <c r="K53" s="705"/>
      <c r="L53" s="705"/>
      <c r="M53" s="706"/>
      <c r="N53" s="27"/>
    </row>
    <row r="54" spans="1:25" s="1" customFormat="1" ht="35.1" customHeight="1" thickBot="1">
      <c r="A54" s="27"/>
      <c r="B54" s="595"/>
      <c r="C54" s="707"/>
      <c r="D54" s="73"/>
      <c r="E54" s="597"/>
      <c r="F54" s="708"/>
      <c r="G54" s="708"/>
      <c r="H54" s="708"/>
      <c r="I54" s="708"/>
      <c r="J54" s="708"/>
      <c r="K54" s="708"/>
      <c r="L54" s="708"/>
      <c r="M54" s="709"/>
      <c r="N54" s="27"/>
    </row>
    <row r="55" spans="1:25" s="1" customFormat="1" ht="20.100000000000001" customHeight="1">
      <c r="A55" s="27"/>
      <c r="B55" s="716" t="s">
        <v>63</v>
      </c>
      <c r="C55" s="717"/>
      <c r="D55" s="74" t="s">
        <v>8</v>
      </c>
      <c r="E55" s="710"/>
      <c r="F55" s="711"/>
      <c r="G55" s="711"/>
      <c r="H55" s="711"/>
      <c r="I55" s="711"/>
      <c r="J55" s="711"/>
      <c r="K55" s="711"/>
      <c r="L55" s="711"/>
      <c r="M55" s="712"/>
      <c r="N55" s="27"/>
    </row>
    <row r="56" spans="1:25" s="1" customFormat="1" ht="34.9" customHeight="1" thickBot="1">
      <c r="A56" s="27"/>
      <c r="B56" s="608"/>
      <c r="C56" s="609"/>
      <c r="D56" s="75"/>
      <c r="E56" s="713"/>
      <c r="F56" s="714"/>
      <c r="G56" s="714"/>
      <c r="H56" s="714"/>
      <c r="I56" s="714"/>
      <c r="J56" s="714"/>
      <c r="K56" s="714"/>
      <c r="L56" s="714"/>
      <c r="M56" s="715"/>
      <c r="N56" s="25"/>
    </row>
    <row r="57" spans="1:25" s="1" customFormat="1" ht="9.9499999999999993" customHeight="1">
      <c r="A57" s="20"/>
      <c r="B57" s="20"/>
      <c r="C57" s="20"/>
      <c r="D57" s="20"/>
      <c r="E57" s="20"/>
      <c r="F57" s="20"/>
      <c r="G57" s="20"/>
      <c r="H57" s="20"/>
      <c r="I57" s="20"/>
      <c r="J57" s="20"/>
      <c r="K57" s="20"/>
      <c r="L57" s="20"/>
      <c r="M57" s="20"/>
      <c r="N57" s="20"/>
    </row>
    <row r="58" spans="1:25">
      <c r="O58" s="28"/>
      <c r="P58" s="28"/>
      <c r="Q58" s="28"/>
      <c r="R58" s="28"/>
      <c r="S58" s="28"/>
      <c r="T58" s="28"/>
      <c r="U58" s="28"/>
      <c r="V58" s="28"/>
      <c r="W58" s="28"/>
      <c r="X58" s="28"/>
      <c r="Y58" s="28"/>
    </row>
  </sheetData>
  <mergeCells count="118">
    <mergeCell ref="B53:C53"/>
    <mergeCell ref="E53:M53"/>
    <mergeCell ref="B54:C54"/>
    <mergeCell ref="E54:M56"/>
    <mergeCell ref="B55:C55"/>
    <mergeCell ref="B56:C56"/>
    <mergeCell ref="B49:C49"/>
    <mergeCell ref="E49:G49"/>
    <mergeCell ref="H49:M49"/>
    <mergeCell ref="B50:M50"/>
    <mergeCell ref="B52:M52"/>
    <mergeCell ref="B47:C47"/>
    <mergeCell ref="E47:G47"/>
    <mergeCell ref="H47:M47"/>
    <mergeCell ref="B48:C48"/>
    <mergeCell ref="E48:G48"/>
    <mergeCell ref="H48:M48"/>
    <mergeCell ref="B44:C44"/>
    <mergeCell ref="D44:G44"/>
    <mergeCell ref="H44:L44"/>
    <mergeCell ref="B45:C45"/>
    <mergeCell ref="D45:G45"/>
    <mergeCell ref="H45:L45"/>
    <mergeCell ref="B42:C42"/>
    <mergeCell ref="D42:G42"/>
    <mergeCell ref="H42:L42"/>
    <mergeCell ref="B43:C43"/>
    <mergeCell ref="D43:G43"/>
    <mergeCell ref="H43:L43"/>
    <mergeCell ref="B38:C38"/>
    <mergeCell ref="D38:G38"/>
    <mergeCell ref="H38:L38"/>
    <mergeCell ref="B40:M40"/>
    <mergeCell ref="B41:C41"/>
    <mergeCell ref="D41:G41"/>
    <mergeCell ref="H41:L41"/>
    <mergeCell ref="B36:C36"/>
    <mergeCell ref="D36:G36"/>
    <mergeCell ref="H36:L36"/>
    <mergeCell ref="B37:C37"/>
    <mergeCell ref="D37:G37"/>
    <mergeCell ref="H37:L37"/>
    <mergeCell ref="B34:C34"/>
    <mergeCell ref="D34:G34"/>
    <mergeCell ref="H34:L34"/>
    <mergeCell ref="B35:C35"/>
    <mergeCell ref="D35:G35"/>
    <mergeCell ref="H35:L35"/>
    <mergeCell ref="B32:C32"/>
    <mergeCell ref="D32:G32"/>
    <mergeCell ref="H32:L32"/>
    <mergeCell ref="B33:C33"/>
    <mergeCell ref="D33:G33"/>
    <mergeCell ref="H33:L33"/>
    <mergeCell ref="B30:C30"/>
    <mergeCell ref="D30:G30"/>
    <mergeCell ref="H30:L30"/>
    <mergeCell ref="B31:C31"/>
    <mergeCell ref="D31:G31"/>
    <mergeCell ref="H31:L31"/>
    <mergeCell ref="B28:C28"/>
    <mergeCell ref="D28:G28"/>
    <mergeCell ref="H28:L28"/>
    <mergeCell ref="B29:C29"/>
    <mergeCell ref="D29:G29"/>
    <mergeCell ref="H29:L29"/>
    <mergeCell ref="C25:D25"/>
    <mergeCell ref="E25:J25"/>
    <mergeCell ref="K25:L25"/>
    <mergeCell ref="B26:M26"/>
    <mergeCell ref="B27:C27"/>
    <mergeCell ref="D27:G27"/>
    <mergeCell ref="H27:L27"/>
    <mergeCell ref="C23:D23"/>
    <mergeCell ref="E23:J23"/>
    <mergeCell ref="K23:L23"/>
    <mergeCell ref="C24:D24"/>
    <mergeCell ref="E24:J24"/>
    <mergeCell ref="K24:L24"/>
    <mergeCell ref="C20:D20"/>
    <mergeCell ref="E20:J20"/>
    <mergeCell ref="C21:D21"/>
    <mergeCell ref="E21:J21"/>
    <mergeCell ref="K21:L21"/>
    <mergeCell ref="C22:D22"/>
    <mergeCell ref="E22:J22"/>
    <mergeCell ref="K22:L22"/>
    <mergeCell ref="K20:L20"/>
    <mergeCell ref="C18:D18"/>
    <mergeCell ref="E18:J18"/>
    <mergeCell ref="K18:L18"/>
    <mergeCell ref="C19:D19"/>
    <mergeCell ref="E19:J19"/>
    <mergeCell ref="K19:L19"/>
    <mergeCell ref="B15:M15"/>
    <mergeCell ref="C16:D16"/>
    <mergeCell ref="E16:J16"/>
    <mergeCell ref="K16:L16"/>
    <mergeCell ref="C17:D17"/>
    <mergeCell ref="E17:J17"/>
    <mergeCell ref="K17:L17"/>
    <mergeCell ref="B8:C8"/>
    <mergeCell ref="E8:G8"/>
    <mergeCell ref="I8:J8"/>
    <mergeCell ref="K8:L8"/>
    <mergeCell ref="B9:C9"/>
    <mergeCell ref="E9:G9"/>
    <mergeCell ref="I9:J9"/>
    <mergeCell ref="K9:L9"/>
    <mergeCell ref="A2:N2"/>
    <mergeCell ref="B6:C6"/>
    <mergeCell ref="E6:G6"/>
    <mergeCell ref="I6:J6"/>
    <mergeCell ref="K6:L6"/>
    <mergeCell ref="B7:C7"/>
    <mergeCell ref="E7:G7"/>
    <mergeCell ref="I7:J7"/>
    <mergeCell ref="K7:L7"/>
  </mergeCells>
  <phoneticPr fontId="2"/>
  <dataValidations disablePrompts="1" count="1">
    <dataValidation allowBlank="1" showErrorMessage="1" promptTitle="選択してください" prompt="選択してください" sqref="N53:N55"/>
  </dataValidations>
  <printOptions horizontalCentered="1"/>
  <pageMargins left="0.70866141732283472" right="0.70866141732283472" top="0.74803149606299213" bottom="0.74803149606299213" header="0.31496062992125984" footer="0.31496062992125984"/>
  <pageSetup paperSize="9" scale="78" orientation="portrait" horizontalDpi="4294967293" r:id="rId1"/>
  <rowBreaks count="1" manualBreakCount="1">
    <brk id="39" max="1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K43"/>
  <sheetViews>
    <sheetView view="pageBreakPreview" topLeftCell="B1" zoomScale="85" zoomScaleNormal="100" zoomScaleSheetLayoutView="85" workbookViewId="0">
      <selection activeCell="F6" sqref="F6"/>
    </sheetView>
  </sheetViews>
  <sheetFormatPr defaultColWidth="6.25" defaultRowHeight="13.5"/>
  <cols>
    <col min="1" max="1" width="1.875" style="39" customWidth="1"/>
    <col min="2" max="2" width="4.5" style="40" customWidth="1"/>
    <col min="3" max="3" width="7.25" style="41" customWidth="1"/>
    <col min="4" max="4" width="60.625" style="41" customWidth="1"/>
    <col min="5" max="5" width="5.125" style="42" customWidth="1"/>
    <col min="6" max="6" width="45.625" style="43" customWidth="1"/>
    <col min="7" max="7" width="1.875" style="39" customWidth="1"/>
    <col min="8" max="31" width="6.25" style="55"/>
    <col min="32" max="16384" width="6.25" style="39"/>
  </cols>
  <sheetData>
    <row r="1" spans="1:37" s="31" customFormat="1" ht="16.149999999999999" customHeight="1">
      <c r="A1" s="29"/>
      <c r="B1" s="160" t="s">
        <v>107</v>
      </c>
      <c r="C1" s="161"/>
      <c r="D1" s="162"/>
      <c r="E1" s="162"/>
      <c r="F1" s="266" t="s">
        <v>108</v>
      </c>
      <c r="G1" s="16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62"/>
      <c r="AG1" s="162"/>
      <c r="AH1" s="29"/>
      <c r="AI1" s="29"/>
    </row>
    <row r="2" spans="1:37" s="31" customFormat="1" ht="13.5" customHeight="1">
      <c r="A2" s="29"/>
      <c r="B2" s="163" t="s">
        <v>109</v>
      </c>
      <c r="C2" s="164"/>
      <c r="D2" s="162"/>
      <c r="E2" s="165"/>
      <c r="F2" s="165"/>
      <c r="G2" s="16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62"/>
      <c r="AG2" s="162"/>
      <c r="AH2" s="29"/>
      <c r="AI2" s="29"/>
    </row>
    <row r="3" spans="1:37" s="31" customFormat="1" ht="13.5" customHeight="1">
      <c r="A3" s="29"/>
      <c r="B3" s="163" t="s">
        <v>110</v>
      </c>
      <c r="C3" s="164"/>
      <c r="D3" s="162"/>
      <c r="E3" s="166"/>
      <c r="F3" s="166"/>
      <c r="G3" s="162"/>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62"/>
      <c r="AH3" s="29"/>
      <c r="AI3" s="29"/>
    </row>
    <row r="4" spans="1:37" s="33" customFormat="1" ht="33" customHeight="1">
      <c r="A4" s="32"/>
      <c r="B4" s="167" t="s">
        <v>111</v>
      </c>
      <c r="C4" s="167" t="s">
        <v>112</v>
      </c>
      <c r="D4" s="167" t="s">
        <v>113</v>
      </c>
      <c r="E4" s="168" t="s">
        <v>114</v>
      </c>
      <c r="F4" s="169" t="s">
        <v>115</v>
      </c>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4"/>
      <c r="AG4" s="184"/>
      <c r="AH4" s="32"/>
      <c r="AI4" s="32"/>
    </row>
    <row r="5" spans="1:37" s="35" customFormat="1" ht="48">
      <c r="A5" s="34"/>
      <c r="B5" s="170" t="s">
        <v>116</v>
      </c>
      <c r="C5" s="171" t="s">
        <v>117</v>
      </c>
      <c r="D5" s="172" t="s">
        <v>118</v>
      </c>
      <c r="E5" s="173">
        <v>2</v>
      </c>
      <c r="F5" s="174" t="s">
        <v>119</v>
      </c>
      <c r="G5" s="186"/>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8"/>
      <c r="AG5" s="188"/>
      <c r="AH5" s="34"/>
      <c r="AI5" s="34"/>
      <c r="AJ5" s="34"/>
      <c r="AK5" s="34"/>
    </row>
    <row r="6" spans="1:37" s="37" customFormat="1" ht="58.5" customHeight="1">
      <c r="A6" s="36"/>
      <c r="B6" s="175" t="s">
        <v>120</v>
      </c>
      <c r="C6" s="721" t="s">
        <v>117</v>
      </c>
      <c r="D6" s="176" t="s">
        <v>121</v>
      </c>
      <c r="E6" s="90"/>
      <c r="F6" s="38"/>
      <c r="G6" s="189"/>
      <c r="H6" s="190"/>
      <c r="I6" s="190"/>
      <c r="J6" s="190"/>
      <c r="K6" s="190"/>
      <c r="L6" s="190"/>
      <c r="M6" s="190"/>
      <c r="N6" s="190"/>
      <c r="O6" s="190"/>
      <c r="P6" s="190"/>
      <c r="Q6" s="190"/>
      <c r="R6" s="190"/>
      <c r="S6" s="190"/>
      <c r="T6" s="190"/>
      <c r="U6" s="190"/>
      <c r="V6" s="190"/>
      <c r="W6" s="190"/>
      <c r="X6" s="190"/>
      <c r="Y6" s="190"/>
      <c r="Z6" s="190"/>
      <c r="AA6" s="190"/>
      <c r="AB6" s="190"/>
      <c r="AC6" s="190"/>
      <c r="AD6" s="190"/>
      <c r="AE6" s="190"/>
      <c r="AF6" s="189"/>
      <c r="AG6" s="189"/>
      <c r="AH6" s="36"/>
      <c r="AI6" s="36"/>
    </row>
    <row r="7" spans="1:37" s="37" customFormat="1" ht="50.25" customHeight="1">
      <c r="A7" s="36"/>
      <c r="B7" s="175" t="s">
        <v>122</v>
      </c>
      <c r="C7" s="722"/>
      <c r="D7" s="176" t="s">
        <v>123</v>
      </c>
      <c r="E7" s="97"/>
      <c r="F7" s="38"/>
      <c r="G7" s="189"/>
      <c r="H7" s="191"/>
      <c r="I7" s="191"/>
      <c r="J7" s="191"/>
      <c r="K7" s="191"/>
      <c r="L7" s="191"/>
      <c r="M7" s="191"/>
      <c r="N7" s="191"/>
      <c r="O7" s="191"/>
      <c r="P7" s="191"/>
      <c r="Q7" s="191"/>
      <c r="R7" s="191"/>
      <c r="S7" s="191"/>
      <c r="T7" s="191"/>
      <c r="U7" s="191"/>
      <c r="V7" s="191"/>
      <c r="W7" s="191"/>
      <c r="X7" s="191"/>
      <c r="Y7" s="191"/>
      <c r="Z7" s="191"/>
      <c r="AA7" s="191"/>
      <c r="AB7" s="191"/>
      <c r="AC7" s="191"/>
      <c r="AD7" s="191"/>
      <c r="AE7" s="191"/>
      <c r="AF7" s="189"/>
      <c r="AG7" s="189"/>
      <c r="AH7" s="36"/>
      <c r="AI7" s="36"/>
    </row>
    <row r="8" spans="1:37" s="37" customFormat="1" ht="61.5" customHeight="1">
      <c r="A8" s="36"/>
      <c r="B8" s="175" t="s">
        <v>124</v>
      </c>
      <c r="C8" s="722"/>
      <c r="D8" s="176" t="s">
        <v>125</v>
      </c>
      <c r="E8" s="97"/>
      <c r="F8" s="38"/>
      <c r="G8" s="189"/>
      <c r="H8" s="191"/>
      <c r="I8" s="191"/>
      <c r="J8" s="191"/>
      <c r="K8" s="191"/>
      <c r="L8" s="191"/>
      <c r="M8" s="191"/>
      <c r="N8" s="191"/>
      <c r="O8" s="191"/>
      <c r="P8" s="191"/>
      <c r="Q8" s="191"/>
      <c r="R8" s="191"/>
      <c r="S8" s="191"/>
      <c r="T8" s="191"/>
      <c r="U8" s="191"/>
      <c r="V8" s="191"/>
      <c r="W8" s="191"/>
      <c r="X8" s="191"/>
      <c r="Y8" s="191"/>
      <c r="Z8" s="191"/>
      <c r="AA8" s="191"/>
      <c r="AB8" s="191"/>
      <c r="AC8" s="191"/>
      <c r="AD8" s="191"/>
      <c r="AE8" s="191"/>
      <c r="AF8" s="189"/>
      <c r="AG8" s="189"/>
      <c r="AH8" s="36"/>
      <c r="AI8" s="36"/>
    </row>
    <row r="9" spans="1:37" s="37" customFormat="1" ht="42.95" customHeight="1">
      <c r="B9" s="175" t="s">
        <v>126</v>
      </c>
      <c r="C9" s="722"/>
      <c r="D9" s="176" t="s">
        <v>127</v>
      </c>
      <c r="E9" s="97"/>
      <c r="F9" s="38"/>
      <c r="G9" s="190"/>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0"/>
      <c r="AG9" s="190"/>
    </row>
    <row r="10" spans="1:37" s="37" customFormat="1" ht="42.75" customHeight="1">
      <c r="B10" s="175" t="s">
        <v>128</v>
      </c>
      <c r="C10" s="722"/>
      <c r="D10" s="176" t="s">
        <v>129</v>
      </c>
      <c r="E10" s="97"/>
      <c r="F10" s="38"/>
      <c r="G10" s="190"/>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0"/>
      <c r="AG10" s="190"/>
    </row>
    <row r="11" spans="1:37" s="37" customFormat="1" ht="69.95" customHeight="1">
      <c r="A11" s="36"/>
      <c r="B11" s="175" t="s">
        <v>130</v>
      </c>
      <c r="C11" s="722"/>
      <c r="D11" s="176" t="s">
        <v>131</v>
      </c>
      <c r="E11" s="97"/>
      <c r="F11" s="38"/>
      <c r="G11" s="189"/>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89"/>
      <c r="AG11" s="189"/>
      <c r="AH11" s="36"/>
      <c r="AI11" s="36"/>
    </row>
    <row r="12" spans="1:37" s="37" customFormat="1" ht="70.150000000000006" customHeight="1">
      <c r="A12" s="36"/>
      <c r="B12" s="175" t="s">
        <v>132</v>
      </c>
      <c r="C12" s="722"/>
      <c r="D12" s="176" t="s">
        <v>133</v>
      </c>
      <c r="E12" s="97"/>
      <c r="F12" s="38"/>
      <c r="G12" s="189"/>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89"/>
      <c r="AG12" s="189"/>
      <c r="AH12" s="36"/>
      <c r="AI12" s="36"/>
    </row>
    <row r="13" spans="1:37" s="37" customFormat="1" ht="42.95" customHeight="1">
      <c r="A13" s="36"/>
      <c r="B13" s="175" t="s">
        <v>134</v>
      </c>
      <c r="C13" s="722"/>
      <c r="D13" s="176" t="s">
        <v>135</v>
      </c>
      <c r="E13" s="97"/>
      <c r="F13" s="38"/>
      <c r="G13" s="189"/>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89"/>
      <c r="AG13" s="189"/>
      <c r="AH13" s="36"/>
      <c r="AI13" s="36"/>
    </row>
    <row r="14" spans="1:37" s="37" customFormat="1" ht="70.150000000000006" customHeight="1">
      <c r="A14" s="36"/>
      <c r="B14" s="175" t="s">
        <v>136</v>
      </c>
      <c r="C14" s="722"/>
      <c r="D14" s="176" t="s">
        <v>137</v>
      </c>
      <c r="E14" s="97"/>
      <c r="F14" s="38"/>
      <c r="G14" s="189"/>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89"/>
      <c r="AG14" s="189"/>
      <c r="AH14" s="36"/>
      <c r="AI14" s="36"/>
    </row>
    <row r="15" spans="1:37" s="37" customFormat="1" ht="42.95" customHeight="1">
      <c r="A15" s="36"/>
      <c r="B15" s="175" t="s">
        <v>138</v>
      </c>
      <c r="C15" s="723" t="s">
        <v>139</v>
      </c>
      <c r="D15" s="176" t="s">
        <v>140</v>
      </c>
      <c r="E15" s="90"/>
      <c r="F15" s="38"/>
      <c r="G15" s="189"/>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89"/>
      <c r="AG15" s="189"/>
      <c r="AH15" s="36"/>
      <c r="AI15" s="36"/>
    </row>
    <row r="16" spans="1:37" s="37" customFormat="1" ht="42.95" customHeight="1">
      <c r="A16" s="36"/>
      <c r="B16" s="175" t="s">
        <v>141</v>
      </c>
      <c r="C16" s="724"/>
      <c r="D16" s="176" t="s">
        <v>142</v>
      </c>
      <c r="E16" s="97"/>
      <c r="F16" s="38"/>
      <c r="G16" s="189"/>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89"/>
      <c r="AG16" s="189"/>
      <c r="AH16" s="36"/>
      <c r="AI16" s="36"/>
    </row>
    <row r="17" spans="1:35" s="37" customFormat="1" ht="42.95" customHeight="1">
      <c r="A17" s="36"/>
      <c r="B17" s="175" t="s">
        <v>143</v>
      </c>
      <c r="C17" s="724"/>
      <c r="D17" s="176" t="s">
        <v>144</v>
      </c>
      <c r="E17" s="97"/>
      <c r="F17" s="38"/>
      <c r="G17" s="189"/>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89"/>
      <c r="AG17" s="189"/>
      <c r="AH17" s="36"/>
      <c r="AI17" s="36"/>
    </row>
    <row r="18" spans="1:35" s="37" customFormat="1" ht="70.150000000000006" customHeight="1">
      <c r="A18" s="36"/>
      <c r="B18" s="175" t="s">
        <v>145</v>
      </c>
      <c r="C18" s="724"/>
      <c r="D18" s="176" t="s">
        <v>146</v>
      </c>
      <c r="E18" s="97"/>
      <c r="F18" s="38"/>
      <c r="G18" s="189"/>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89"/>
      <c r="AG18" s="189"/>
      <c r="AH18" s="36"/>
      <c r="AI18" s="36"/>
    </row>
    <row r="19" spans="1:35" s="37" customFormat="1" ht="42.95" customHeight="1">
      <c r="A19" s="36"/>
      <c r="B19" s="175" t="s">
        <v>147</v>
      </c>
      <c r="C19" s="724"/>
      <c r="D19" s="176" t="s">
        <v>148</v>
      </c>
      <c r="E19" s="97"/>
      <c r="F19" s="38"/>
      <c r="G19" s="189"/>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89"/>
      <c r="AG19" s="189"/>
      <c r="AH19" s="36"/>
      <c r="AI19" s="36"/>
    </row>
    <row r="20" spans="1:35" s="37" customFormat="1" ht="42.95" customHeight="1">
      <c r="A20" s="36"/>
      <c r="B20" s="175" t="s">
        <v>149</v>
      </c>
      <c r="C20" s="724"/>
      <c r="D20" s="176" t="s">
        <v>150</v>
      </c>
      <c r="E20" s="97"/>
      <c r="F20" s="38"/>
      <c r="G20" s="189"/>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89"/>
      <c r="AG20" s="189"/>
      <c r="AH20" s="36"/>
      <c r="AI20" s="36"/>
    </row>
    <row r="21" spans="1:35" s="37" customFormat="1" ht="42.95" customHeight="1">
      <c r="A21" s="36"/>
      <c r="B21" s="175" t="s">
        <v>151</v>
      </c>
      <c r="C21" s="724"/>
      <c r="D21" s="176" t="s">
        <v>152</v>
      </c>
      <c r="E21" s="97"/>
      <c r="F21" s="38"/>
      <c r="G21" s="189"/>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89"/>
      <c r="AG21" s="189"/>
      <c r="AH21" s="36"/>
      <c r="AI21" s="36"/>
    </row>
    <row r="22" spans="1:35" s="37" customFormat="1" ht="42.95" customHeight="1">
      <c r="A22" s="36"/>
      <c r="B22" s="175" t="s">
        <v>153</v>
      </c>
      <c r="C22" s="177"/>
      <c r="D22" s="176" t="s">
        <v>154</v>
      </c>
      <c r="E22" s="97"/>
      <c r="F22" s="38"/>
      <c r="G22" s="189"/>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89"/>
      <c r="AG22" s="189"/>
      <c r="AH22" s="36"/>
      <c r="AI22" s="36"/>
    </row>
    <row r="23" spans="1:35" s="37" customFormat="1" ht="42.95" customHeight="1">
      <c r="B23" s="175" t="s">
        <v>155</v>
      </c>
      <c r="C23" s="178"/>
      <c r="D23" s="176" t="s">
        <v>156</v>
      </c>
      <c r="E23" s="97"/>
      <c r="F23" s="38"/>
      <c r="G23" s="190"/>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0"/>
      <c r="AG23" s="190"/>
    </row>
    <row r="24" spans="1:35" s="37" customFormat="1" ht="42.95" customHeight="1">
      <c r="A24" s="36"/>
      <c r="B24" s="175" t="s">
        <v>157</v>
      </c>
      <c r="C24" s="264"/>
      <c r="D24" s="176" t="s">
        <v>158</v>
      </c>
      <c r="E24" s="97"/>
      <c r="F24" s="38"/>
      <c r="G24" s="189"/>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89"/>
      <c r="AG24" s="189"/>
      <c r="AH24" s="36"/>
      <c r="AI24" s="36"/>
    </row>
    <row r="25" spans="1:35" s="37" customFormat="1" ht="42.95" customHeight="1">
      <c r="A25" s="36"/>
      <c r="B25" s="175" t="s">
        <v>159</v>
      </c>
      <c r="C25" s="264"/>
      <c r="D25" s="176" t="s">
        <v>160</v>
      </c>
      <c r="E25" s="97"/>
      <c r="F25" s="38"/>
      <c r="G25" s="189"/>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89"/>
      <c r="AG25" s="189"/>
      <c r="AH25" s="36"/>
      <c r="AI25" s="36"/>
    </row>
    <row r="26" spans="1:35" s="37" customFormat="1" ht="42.95" customHeight="1">
      <c r="A26" s="36"/>
      <c r="B26" s="175" t="s">
        <v>161</v>
      </c>
      <c r="C26" s="723" t="s">
        <v>162</v>
      </c>
      <c r="D26" s="176" t="s">
        <v>163</v>
      </c>
      <c r="E26" s="97"/>
      <c r="F26" s="38"/>
      <c r="G26" s="189"/>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89"/>
      <c r="AG26" s="189"/>
      <c r="AH26" s="36"/>
      <c r="AI26" s="36"/>
    </row>
    <row r="27" spans="1:35" s="37" customFormat="1" ht="42.95" customHeight="1">
      <c r="A27" s="36"/>
      <c r="B27" s="175" t="s">
        <v>164</v>
      </c>
      <c r="C27" s="724"/>
      <c r="D27" s="176" t="s">
        <v>165</v>
      </c>
      <c r="E27" s="97"/>
      <c r="F27" s="38"/>
      <c r="G27" s="189"/>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89"/>
      <c r="AG27" s="189"/>
      <c r="AH27" s="36"/>
      <c r="AI27" s="36"/>
    </row>
    <row r="28" spans="1:35" s="37" customFormat="1" ht="69.95" customHeight="1">
      <c r="A28" s="36"/>
      <c r="B28" s="175" t="s">
        <v>166</v>
      </c>
      <c r="C28" s="724"/>
      <c r="D28" s="176" t="s">
        <v>167</v>
      </c>
      <c r="E28" s="97"/>
      <c r="F28" s="38"/>
      <c r="G28" s="189"/>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89"/>
      <c r="AG28" s="189"/>
      <c r="AH28" s="36"/>
      <c r="AI28" s="36"/>
    </row>
    <row r="29" spans="1:35" s="37" customFormat="1" ht="42.95" customHeight="1">
      <c r="A29" s="36"/>
      <c r="B29" s="175" t="s">
        <v>168</v>
      </c>
      <c r="C29" s="724"/>
      <c r="D29" s="176" t="s">
        <v>169</v>
      </c>
      <c r="E29" s="97"/>
      <c r="F29" s="38"/>
      <c r="G29" s="189"/>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89"/>
      <c r="AG29" s="189"/>
      <c r="AH29" s="36"/>
      <c r="AI29" s="36"/>
    </row>
    <row r="30" spans="1:35" s="37" customFormat="1" ht="42.95" customHeight="1">
      <c r="A30" s="36"/>
      <c r="B30" s="175" t="s">
        <v>170</v>
      </c>
      <c r="C30" s="724"/>
      <c r="D30" s="176" t="s">
        <v>171</v>
      </c>
      <c r="E30" s="97"/>
      <c r="F30" s="38"/>
      <c r="G30" s="189"/>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89"/>
      <c r="AG30" s="189"/>
      <c r="AH30" s="36"/>
      <c r="AI30" s="36"/>
    </row>
    <row r="31" spans="1:35" s="37" customFormat="1" ht="70.150000000000006" customHeight="1">
      <c r="A31" s="36"/>
      <c r="B31" s="175" t="s">
        <v>172</v>
      </c>
      <c r="C31" s="725"/>
      <c r="D31" s="176" t="s">
        <v>173</v>
      </c>
      <c r="E31" s="97"/>
      <c r="F31" s="38"/>
      <c r="G31" s="189"/>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89"/>
      <c r="AG31" s="189"/>
      <c r="AH31" s="36"/>
      <c r="AI31" s="36"/>
    </row>
    <row r="32" spans="1:35" s="37" customFormat="1" ht="42.95" customHeight="1">
      <c r="A32" s="36"/>
      <c r="B32" s="175" t="s">
        <v>174</v>
      </c>
      <c r="C32" s="726" t="s">
        <v>175</v>
      </c>
      <c r="D32" s="176" t="s">
        <v>176</v>
      </c>
      <c r="E32" s="97"/>
      <c r="F32" s="38"/>
      <c r="G32" s="189"/>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89"/>
      <c r="AG32" s="189"/>
      <c r="AH32" s="36"/>
      <c r="AI32" s="36"/>
    </row>
    <row r="33" spans="1:35" s="37" customFormat="1" ht="42.95" customHeight="1">
      <c r="A33" s="36"/>
      <c r="B33" s="175" t="s">
        <v>177</v>
      </c>
      <c r="C33" s="726"/>
      <c r="D33" s="176" t="s">
        <v>178</v>
      </c>
      <c r="E33" s="97"/>
      <c r="F33" s="38"/>
      <c r="G33" s="189"/>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89"/>
      <c r="AG33" s="189"/>
      <c r="AH33" s="36"/>
      <c r="AI33" s="36"/>
    </row>
    <row r="34" spans="1:35" s="37" customFormat="1" ht="42.95" customHeight="1">
      <c r="A34" s="36"/>
      <c r="B34" s="175" t="s">
        <v>179</v>
      </c>
      <c r="C34" s="727"/>
      <c r="D34" s="176" t="s">
        <v>180</v>
      </c>
      <c r="E34" s="97"/>
      <c r="F34" s="38"/>
      <c r="G34" s="189"/>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89"/>
      <c r="AG34" s="189"/>
      <c r="AH34" s="36"/>
      <c r="AI34" s="36"/>
    </row>
    <row r="35" spans="1:35" s="37" customFormat="1" ht="70.150000000000006" customHeight="1">
      <c r="A35" s="36"/>
      <c r="B35" s="175" t="s">
        <v>181</v>
      </c>
      <c r="C35" s="728" t="s">
        <v>182</v>
      </c>
      <c r="D35" s="176" t="s">
        <v>183</v>
      </c>
      <c r="E35" s="97"/>
      <c r="F35" s="38"/>
      <c r="G35" s="189"/>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89"/>
      <c r="AG35" s="189"/>
      <c r="AH35" s="36"/>
      <c r="AI35" s="36"/>
    </row>
    <row r="36" spans="1:35" s="37" customFormat="1" ht="42.95" customHeight="1">
      <c r="A36" s="36"/>
      <c r="B36" s="175" t="s">
        <v>184</v>
      </c>
      <c r="C36" s="729"/>
      <c r="D36" s="176" t="s">
        <v>185</v>
      </c>
      <c r="E36" s="97"/>
      <c r="F36" s="38"/>
      <c r="G36" s="189"/>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89"/>
      <c r="AG36" s="189"/>
      <c r="AH36" s="36"/>
      <c r="AI36" s="36"/>
    </row>
    <row r="37" spans="1:35" s="37" customFormat="1" ht="42.95" customHeight="1">
      <c r="A37" s="36"/>
      <c r="B37" s="175" t="s">
        <v>186</v>
      </c>
      <c r="C37" s="729"/>
      <c r="D37" s="176" t="s">
        <v>187</v>
      </c>
      <c r="E37" s="97"/>
      <c r="F37" s="38"/>
      <c r="G37" s="189"/>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89"/>
      <c r="AG37" s="189"/>
      <c r="AH37" s="36"/>
      <c r="AI37" s="36"/>
    </row>
    <row r="38" spans="1:35" s="37" customFormat="1" ht="42.95" customHeight="1">
      <c r="A38" s="36"/>
      <c r="B38" s="175" t="s">
        <v>188</v>
      </c>
      <c r="C38" s="729"/>
      <c r="D38" s="176" t="s">
        <v>189</v>
      </c>
      <c r="E38" s="97"/>
      <c r="F38" s="38"/>
      <c r="G38" s="189"/>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89"/>
      <c r="AG38" s="189"/>
      <c r="AH38" s="36"/>
      <c r="AI38" s="36"/>
    </row>
    <row r="39" spans="1:35" s="37" customFormat="1" ht="42.95" customHeight="1">
      <c r="A39" s="36"/>
      <c r="B39" s="175" t="s">
        <v>190</v>
      </c>
      <c r="C39" s="729"/>
      <c r="D39" s="176" t="s">
        <v>191</v>
      </c>
      <c r="E39" s="97"/>
      <c r="F39" s="38"/>
      <c r="G39" s="189"/>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89"/>
      <c r="AG39" s="189"/>
      <c r="AH39" s="36"/>
      <c r="AI39" s="36"/>
    </row>
    <row r="40" spans="1:35" s="37" customFormat="1" ht="42.95" customHeight="1">
      <c r="A40" s="36"/>
      <c r="B40" s="175" t="s">
        <v>192</v>
      </c>
      <c r="C40" s="729"/>
      <c r="D40" s="176" t="s">
        <v>193</v>
      </c>
      <c r="E40" s="97"/>
      <c r="F40" s="38"/>
      <c r="G40" s="189"/>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89"/>
      <c r="AG40" s="189"/>
      <c r="AH40" s="36"/>
      <c r="AI40" s="36"/>
    </row>
    <row r="41" spans="1:35" s="37" customFormat="1" ht="42.95" customHeight="1">
      <c r="A41" s="36"/>
      <c r="B41" s="175" t="s">
        <v>194</v>
      </c>
      <c r="C41" s="730"/>
      <c r="D41" s="176" t="s">
        <v>195</v>
      </c>
      <c r="E41" s="97"/>
      <c r="F41" s="38"/>
      <c r="G41" s="189"/>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89"/>
      <c r="AG41" s="189"/>
      <c r="AH41" s="36"/>
      <c r="AI41" s="36"/>
    </row>
    <row r="42" spans="1:35" s="37" customFormat="1" ht="42.95" customHeight="1">
      <c r="A42" s="36"/>
      <c r="B42" s="179" t="s">
        <v>196</v>
      </c>
      <c r="C42" s="180" t="s">
        <v>197</v>
      </c>
      <c r="D42" s="176" t="s">
        <v>198</v>
      </c>
      <c r="E42" s="97"/>
      <c r="F42" s="38"/>
      <c r="G42" s="189"/>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89"/>
      <c r="AG42" s="189"/>
      <c r="AH42" s="36"/>
      <c r="AI42" s="36"/>
    </row>
    <row r="43" spans="1:35" s="37" customFormat="1" ht="42.95" customHeight="1">
      <c r="A43" s="36"/>
      <c r="B43" s="175" t="s">
        <v>199</v>
      </c>
      <c r="C43" s="181" t="s">
        <v>200</v>
      </c>
      <c r="D43" s="176" t="s">
        <v>201</v>
      </c>
      <c r="E43" s="97"/>
      <c r="F43" s="38"/>
      <c r="G43" s="189"/>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89"/>
      <c r="AG43" s="189"/>
      <c r="AH43" s="36"/>
      <c r="AI43" s="36"/>
    </row>
  </sheetData>
  <mergeCells count="5">
    <mergeCell ref="C6:C14"/>
    <mergeCell ref="C15:C21"/>
    <mergeCell ref="C26:C31"/>
    <mergeCell ref="C32:C34"/>
    <mergeCell ref="C35:C41"/>
  </mergeCells>
  <phoneticPr fontId="2"/>
  <dataValidations count="2">
    <dataValidation type="list" allowBlank="1" showInputMessage="1" showErrorMessage="1" error="当てはまる:「1」、当てはまらない:「0」、当該項目無し:「無」を記入して下さい" sqref="E5:E6 E15">
      <formula1>"2,1,0,無"</formula1>
    </dataValidation>
    <dataValidation type="list" allowBlank="1" showInputMessage="1" showErrorMessage="1" error="当てはまる:「1」、当てはまらない:「0」、当該項目無し:「無」を記入して下さい" sqref="E7:E14 E16:E43">
      <formula1>"1,0,無"</formula1>
    </dataValidation>
  </dataValidations>
  <printOptions horizontalCentered="1"/>
  <pageMargins left="0.39370078740157483" right="0.39370078740157483" top="0.39370078740157483" bottom="0.39370078740157483" header="0.31496062992125984" footer="0.31496062992125984"/>
  <pageSetup paperSize="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I48"/>
  <sheetViews>
    <sheetView view="pageBreakPreview" topLeftCell="A25" zoomScale="85" zoomScaleNormal="100" zoomScaleSheetLayoutView="85" workbookViewId="0">
      <selection activeCell="F33" sqref="F33"/>
    </sheetView>
  </sheetViews>
  <sheetFormatPr defaultColWidth="6.25" defaultRowHeight="13.5"/>
  <cols>
    <col min="1" max="1" width="1.875" style="39" customWidth="1"/>
    <col min="2" max="2" width="4.5" style="91" customWidth="1"/>
    <col min="3" max="3" width="8.75" style="41" customWidth="1"/>
    <col min="4" max="4" width="60.625" style="41" customWidth="1"/>
    <col min="5" max="5" width="5.125" style="42" customWidth="1"/>
    <col min="6" max="6" width="44.25" style="43" customWidth="1"/>
    <col min="7" max="7" width="1.875" style="87" customWidth="1"/>
    <col min="8" max="31" width="6.25" style="55"/>
    <col min="32" max="16384" width="6.25" style="39"/>
  </cols>
  <sheetData>
    <row r="1" spans="2:35" s="94" customFormat="1" ht="17.25">
      <c r="B1" s="160" t="s">
        <v>202</v>
      </c>
      <c r="C1" s="160"/>
      <c r="D1" s="194"/>
      <c r="E1" s="194"/>
      <c r="F1" s="266" t="s">
        <v>108</v>
      </c>
      <c r="G1" s="211"/>
      <c r="H1" s="212"/>
      <c r="I1" s="212"/>
      <c r="J1" s="212"/>
      <c r="K1" s="212"/>
      <c r="L1" s="212"/>
      <c r="M1" s="212"/>
      <c r="N1" s="212"/>
      <c r="O1" s="212"/>
      <c r="P1" s="212"/>
      <c r="Q1" s="212"/>
      <c r="R1" s="212"/>
      <c r="S1" s="212"/>
      <c r="T1" s="212"/>
      <c r="U1" s="212"/>
      <c r="V1" s="212"/>
      <c r="W1" s="212"/>
      <c r="X1" s="212"/>
      <c r="Y1" s="212"/>
      <c r="Z1" s="212"/>
      <c r="AA1" s="212"/>
      <c r="AB1" s="212"/>
      <c r="AC1" s="212"/>
      <c r="AD1" s="212"/>
      <c r="AE1" s="212"/>
      <c r="AF1" s="194"/>
      <c r="AG1" s="194"/>
      <c r="AH1" s="93"/>
      <c r="AI1" s="93"/>
    </row>
    <row r="2" spans="2:35" s="94" customFormat="1">
      <c r="B2" s="163" t="s">
        <v>109</v>
      </c>
      <c r="C2" s="163"/>
      <c r="D2" s="194"/>
      <c r="E2" s="165"/>
      <c r="F2" s="165"/>
      <c r="G2" s="211"/>
      <c r="H2" s="212"/>
      <c r="I2" s="212"/>
      <c r="J2" s="212"/>
      <c r="K2" s="212"/>
      <c r="L2" s="212"/>
      <c r="M2" s="212"/>
      <c r="N2" s="212"/>
      <c r="O2" s="212"/>
      <c r="P2" s="212"/>
      <c r="Q2" s="212"/>
      <c r="R2" s="212"/>
      <c r="S2" s="212"/>
      <c r="T2" s="212"/>
      <c r="U2" s="212"/>
      <c r="V2" s="212"/>
      <c r="W2" s="212"/>
      <c r="X2" s="212"/>
      <c r="Y2" s="212"/>
      <c r="Z2" s="212"/>
      <c r="AA2" s="212"/>
      <c r="AB2" s="212"/>
      <c r="AC2" s="212"/>
      <c r="AD2" s="212"/>
      <c r="AE2" s="212"/>
      <c r="AF2" s="194"/>
      <c r="AG2" s="194"/>
      <c r="AH2" s="93"/>
      <c r="AI2" s="93"/>
    </row>
    <row r="3" spans="2:35" s="94" customFormat="1">
      <c r="B3" s="163" t="s">
        <v>110</v>
      </c>
      <c r="C3" s="163"/>
      <c r="D3" s="194"/>
      <c r="E3" s="195"/>
      <c r="F3" s="195"/>
      <c r="G3" s="211"/>
      <c r="H3" s="212"/>
      <c r="I3" s="212"/>
      <c r="J3" s="212"/>
      <c r="K3" s="212"/>
      <c r="L3" s="212"/>
      <c r="M3" s="212"/>
      <c r="N3" s="212"/>
      <c r="O3" s="212"/>
      <c r="P3" s="212"/>
      <c r="Q3" s="212"/>
      <c r="R3" s="212"/>
      <c r="S3" s="212"/>
      <c r="T3" s="212"/>
      <c r="U3" s="212"/>
      <c r="V3" s="212"/>
      <c r="W3" s="212"/>
      <c r="X3" s="212"/>
      <c r="Y3" s="212"/>
      <c r="Z3" s="212"/>
      <c r="AA3" s="212"/>
      <c r="AB3" s="212"/>
      <c r="AC3" s="212"/>
      <c r="AD3" s="212"/>
      <c r="AE3" s="212"/>
      <c r="AF3" s="194"/>
      <c r="AG3" s="194"/>
      <c r="AH3" s="93"/>
      <c r="AI3" s="93"/>
    </row>
    <row r="4" spans="2:35" s="95" customFormat="1" ht="33" customHeight="1">
      <c r="B4" s="167" t="s">
        <v>111</v>
      </c>
      <c r="C4" s="167" t="s">
        <v>203</v>
      </c>
      <c r="D4" s="196" t="s">
        <v>204</v>
      </c>
      <c r="E4" s="168" t="s">
        <v>114</v>
      </c>
      <c r="F4" s="169" t="s">
        <v>115</v>
      </c>
      <c r="G4" s="213"/>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5"/>
      <c r="AG4" s="216"/>
      <c r="AH4" s="96"/>
      <c r="AI4" s="96"/>
    </row>
    <row r="5" spans="2:35" s="35" customFormat="1" ht="42.95" customHeight="1">
      <c r="B5" s="197" t="s">
        <v>205</v>
      </c>
      <c r="C5" s="198" t="s">
        <v>206</v>
      </c>
      <c r="D5" s="199" t="s">
        <v>207</v>
      </c>
      <c r="E5" s="200">
        <v>1</v>
      </c>
      <c r="F5" s="201" t="s">
        <v>208</v>
      </c>
      <c r="G5" s="217"/>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8"/>
      <c r="AG5" s="188"/>
      <c r="AH5" s="34"/>
      <c r="AI5" s="34"/>
    </row>
    <row r="6" spans="2:35" s="44" customFormat="1" ht="69.95" customHeight="1">
      <c r="B6" s="202" t="s">
        <v>209</v>
      </c>
      <c r="C6" s="203" t="s">
        <v>210</v>
      </c>
      <c r="D6" s="176" t="s">
        <v>211</v>
      </c>
      <c r="E6" s="90"/>
      <c r="F6" s="38"/>
      <c r="G6" s="218"/>
      <c r="H6" s="191"/>
      <c r="I6" s="191"/>
      <c r="J6" s="191"/>
      <c r="K6" s="191"/>
      <c r="L6" s="191"/>
      <c r="M6" s="191"/>
      <c r="N6" s="191"/>
      <c r="O6" s="191"/>
      <c r="P6" s="191"/>
      <c r="Q6" s="191"/>
      <c r="R6" s="191"/>
      <c r="S6" s="191"/>
      <c r="T6" s="191"/>
      <c r="U6" s="191"/>
      <c r="V6" s="191"/>
      <c r="W6" s="191"/>
      <c r="X6" s="191"/>
      <c r="Y6" s="191"/>
      <c r="Z6" s="191"/>
      <c r="AA6" s="191"/>
      <c r="AB6" s="191"/>
      <c r="AC6" s="191"/>
      <c r="AD6" s="191"/>
      <c r="AE6" s="191"/>
      <c r="AF6" s="219"/>
      <c r="AG6" s="219"/>
      <c r="AH6" s="45"/>
      <c r="AI6" s="45"/>
    </row>
    <row r="7" spans="2:35" s="78" customFormat="1" ht="42.95" customHeight="1">
      <c r="B7" s="202" t="s">
        <v>212</v>
      </c>
      <c r="C7" s="731" t="s">
        <v>213</v>
      </c>
      <c r="D7" s="176" t="s">
        <v>214</v>
      </c>
      <c r="E7" s="97"/>
      <c r="F7" s="38"/>
      <c r="G7" s="221"/>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3"/>
      <c r="AG7" s="223"/>
    </row>
    <row r="8" spans="2:35" s="78" customFormat="1" ht="42.95" customHeight="1">
      <c r="B8" s="202" t="s">
        <v>215</v>
      </c>
      <c r="C8" s="732"/>
      <c r="D8" s="176" t="s">
        <v>216</v>
      </c>
      <c r="E8" s="97"/>
      <c r="F8" s="38"/>
      <c r="G8" s="221"/>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3"/>
      <c r="AG8" s="223"/>
    </row>
    <row r="9" spans="2:35" s="47" customFormat="1" ht="42.95" customHeight="1">
      <c r="B9" s="202" t="s">
        <v>217</v>
      </c>
      <c r="C9" s="733"/>
      <c r="D9" s="176" t="s">
        <v>218</v>
      </c>
      <c r="E9" s="97"/>
      <c r="F9" s="38"/>
      <c r="G9" s="221"/>
      <c r="H9" s="191"/>
      <c r="I9" s="191"/>
      <c r="J9" s="191"/>
      <c r="K9" s="191"/>
      <c r="L9" s="191"/>
      <c r="M9" s="191"/>
      <c r="N9" s="191"/>
      <c r="O9" s="191"/>
      <c r="P9" s="191"/>
      <c r="Q9" s="191"/>
      <c r="R9" s="191"/>
      <c r="S9" s="191"/>
      <c r="T9" s="191"/>
      <c r="U9" s="191"/>
      <c r="V9" s="191"/>
      <c r="W9" s="191"/>
      <c r="X9" s="191"/>
      <c r="Y9" s="191"/>
      <c r="Z9" s="191"/>
      <c r="AA9" s="191"/>
      <c r="AB9" s="191"/>
      <c r="AC9" s="191"/>
      <c r="AD9" s="191"/>
      <c r="AE9" s="191"/>
      <c r="AF9" s="224"/>
      <c r="AG9" s="224"/>
      <c r="AH9" s="46"/>
      <c r="AI9" s="46"/>
    </row>
    <row r="10" spans="2:35" s="47" customFormat="1" ht="42.95" customHeight="1">
      <c r="B10" s="202" t="s">
        <v>219</v>
      </c>
      <c r="C10" s="731" t="s">
        <v>220</v>
      </c>
      <c r="D10" s="176" t="s">
        <v>214</v>
      </c>
      <c r="E10" s="97"/>
      <c r="F10" s="38"/>
      <c r="G10" s="22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224"/>
      <c r="AG10" s="224"/>
      <c r="AH10" s="46"/>
      <c r="AI10" s="46"/>
    </row>
    <row r="11" spans="2:35" s="47" customFormat="1" ht="42.95" customHeight="1">
      <c r="B11" s="202" t="s">
        <v>221</v>
      </c>
      <c r="C11" s="732"/>
      <c r="D11" s="176" t="s">
        <v>216</v>
      </c>
      <c r="E11" s="97"/>
      <c r="F11" s="38"/>
      <c r="G11" s="22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224"/>
      <c r="AG11" s="224"/>
      <c r="AH11" s="46"/>
      <c r="AI11" s="46"/>
    </row>
    <row r="12" spans="2:35" s="47" customFormat="1" ht="42.95" customHeight="1">
      <c r="B12" s="202" t="s">
        <v>222</v>
      </c>
      <c r="C12" s="733"/>
      <c r="D12" s="176" t="s">
        <v>223</v>
      </c>
      <c r="E12" s="97"/>
      <c r="F12" s="38"/>
      <c r="G12" s="22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224"/>
      <c r="AG12" s="224"/>
      <c r="AH12" s="46"/>
      <c r="AI12" s="46"/>
    </row>
    <row r="13" spans="2:35" s="47" customFormat="1" ht="42.75" customHeight="1">
      <c r="B13" s="202" t="s">
        <v>224</v>
      </c>
      <c r="C13" s="731" t="s">
        <v>225</v>
      </c>
      <c r="D13" s="176" t="s">
        <v>214</v>
      </c>
      <c r="E13" s="97"/>
      <c r="F13" s="38"/>
      <c r="G13" s="22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224"/>
      <c r="AG13" s="224"/>
      <c r="AH13" s="46"/>
      <c r="AI13" s="46"/>
    </row>
    <row r="14" spans="2:35" s="47" customFormat="1" ht="42.95" customHeight="1">
      <c r="B14" s="202" t="s">
        <v>226</v>
      </c>
      <c r="C14" s="732"/>
      <c r="D14" s="176" t="s">
        <v>216</v>
      </c>
      <c r="E14" s="97"/>
      <c r="F14" s="38"/>
      <c r="G14" s="22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224"/>
      <c r="AG14" s="224"/>
      <c r="AH14" s="46"/>
      <c r="AI14" s="46"/>
    </row>
    <row r="15" spans="2:35" s="47" customFormat="1" ht="42.95" customHeight="1">
      <c r="B15" s="202" t="s">
        <v>227</v>
      </c>
      <c r="C15" s="733"/>
      <c r="D15" s="176" t="s">
        <v>228</v>
      </c>
      <c r="E15" s="97"/>
      <c r="F15" s="38"/>
      <c r="G15" s="22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224"/>
      <c r="AG15" s="224"/>
      <c r="AH15" s="46"/>
      <c r="AI15" s="46"/>
    </row>
    <row r="16" spans="2:35" s="78" customFormat="1" ht="42.95" customHeight="1">
      <c r="B16" s="202" t="s">
        <v>229</v>
      </c>
      <c r="C16" s="734" t="s">
        <v>230</v>
      </c>
      <c r="D16" s="204" t="s">
        <v>231</v>
      </c>
      <c r="E16" s="97"/>
      <c r="F16" s="38"/>
      <c r="G16" s="225"/>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3"/>
      <c r="AG16" s="223"/>
    </row>
    <row r="17" spans="2:35" s="47" customFormat="1" ht="42.95" customHeight="1">
      <c r="B17" s="202" t="s">
        <v>232</v>
      </c>
      <c r="C17" s="735"/>
      <c r="D17" s="176" t="s">
        <v>207</v>
      </c>
      <c r="E17" s="97"/>
      <c r="F17" s="38"/>
      <c r="G17" s="225"/>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224"/>
      <c r="AG17" s="224"/>
      <c r="AH17" s="46"/>
      <c r="AI17" s="46"/>
    </row>
    <row r="18" spans="2:35" s="47" customFormat="1" ht="42.95" customHeight="1">
      <c r="B18" s="202" t="s">
        <v>233</v>
      </c>
      <c r="C18" s="205" t="s">
        <v>234</v>
      </c>
      <c r="D18" s="204" t="s">
        <v>235</v>
      </c>
      <c r="E18" s="97"/>
      <c r="F18" s="38"/>
      <c r="G18" s="225"/>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224"/>
      <c r="AG18" s="224"/>
      <c r="AH18" s="46"/>
      <c r="AI18" s="46"/>
    </row>
    <row r="19" spans="2:35" s="47" customFormat="1" ht="45">
      <c r="B19" s="206" t="s">
        <v>236</v>
      </c>
      <c r="C19" s="207" t="s">
        <v>237</v>
      </c>
      <c r="D19" s="208" t="s">
        <v>238</v>
      </c>
      <c r="E19" s="97"/>
      <c r="F19" s="38"/>
      <c r="G19" s="226"/>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4"/>
      <c r="AG19" s="224"/>
      <c r="AH19" s="46"/>
      <c r="AI19" s="46"/>
    </row>
    <row r="20" spans="2:35" s="47" customFormat="1" ht="42.95" customHeight="1">
      <c r="B20" s="206" t="s">
        <v>239</v>
      </c>
      <c r="C20" s="209" t="s">
        <v>240</v>
      </c>
      <c r="D20" s="208" t="s">
        <v>238</v>
      </c>
      <c r="E20" s="97"/>
      <c r="F20" s="77"/>
      <c r="G20" s="226"/>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4"/>
      <c r="AG20" s="224"/>
      <c r="AH20" s="46"/>
      <c r="AI20" s="46"/>
    </row>
    <row r="21" spans="2:35" s="47" customFormat="1" ht="42.95" customHeight="1">
      <c r="B21" s="206" t="s">
        <v>241</v>
      </c>
      <c r="C21" s="209" t="s">
        <v>242</v>
      </c>
      <c r="D21" s="208" t="s">
        <v>238</v>
      </c>
      <c r="E21" s="97"/>
      <c r="F21" s="77"/>
      <c r="G21" s="226"/>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4"/>
      <c r="AG21" s="224"/>
      <c r="AH21" s="46"/>
      <c r="AI21" s="46"/>
    </row>
    <row r="22" spans="2:35" s="37" customFormat="1" ht="70.150000000000006" customHeight="1">
      <c r="B22" s="206" t="s">
        <v>243</v>
      </c>
      <c r="C22" s="210" t="s">
        <v>244</v>
      </c>
      <c r="D22" s="208" t="s">
        <v>245</v>
      </c>
      <c r="E22" s="97"/>
      <c r="F22" s="77"/>
      <c r="G22" s="190"/>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189"/>
      <c r="AG22" s="189"/>
      <c r="AH22" s="36"/>
      <c r="AI22" s="36"/>
    </row>
    <row r="23" spans="2:35" s="47" customFormat="1" ht="70.150000000000006" customHeight="1">
      <c r="B23" s="202" t="s">
        <v>246</v>
      </c>
      <c r="C23" s="209" t="s">
        <v>608</v>
      </c>
      <c r="D23" s="208" t="s">
        <v>247</v>
      </c>
      <c r="E23" s="97"/>
      <c r="F23" s="77"/>
      <c r="G23" s="22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224"/>
      <c r="AG23" s="224"/>
      <c r="AH23" s="46"/>
      <c r="AI23" s="46"/>
    </row>
    <row r="24" spans="2:35" s="47" customFormat="1" ht="72">
      <c r="B24" s="206" t="s">
        <v>248</v>
      </c>
      <c r="C24" s="209" t="s">
        <v>609</v>
      </c>
      <c r="D24" s="208" t="s">
        <v>249</v>
      </c>
      <c r="E24" s="90"/>
      <c r="F24" s="77"/>
      <c r="G24" s="226"/>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4"/>
      <c r="AG24" s="224"/>
      <c r="AH24" s="46"/>
      <c r="AI24" s="46"/>
    </row>
    <row r="25" spans="2:35" s="47" customFormat="1" ht="42.95" customHeight="1">
      <c r="B25" s="202" t="s">
        <v>250</v>
      </c>
      <c r="C25" s="205" t="s">
        <v>251</v>
      </c>
      <c r="D25" s="208" t="s">
        <v>252</v>
      </c>
      <c r="E25" s="97"/>
      <c r="F25" s="77"/>
      <c r="G25" s="22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224"/>
      <c r="AG25" s="224"/>
      <c r="AH25" s="46"/>
      <c r="AI25" s="46"/>
    </row>
    <row r="26" spans="2:35" s="47" customFormat="1" ht="42.95" customHeight="1">
      <c r="B26" s="206" t="s">
        <v>253</v>
      </c>
      <c r="C26" s="205" t="s">
        <v>254</v>
      </c>
      <c r="D26" s="208" t="s">
        <v>238</v>
      </c>
      <c r="E26" s="97"/>
      <c r="F26" s="77"/>
      <c r="G26" s="226"/>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224"/>
      <c r="AG26" s="224"/>
      <c r="AH26" s="46"/>
      <c r="AI26" s="46"/>
    </row>
    <row r="27" spans="2:35" s="47" customFormat="1" ht="42.95" customHeight="1">
      <c r="B27" s="202" t="s">
        <v>255</v>
      </c>
      <c r="C27" s="205" t="s">
        <v>256</v>
      </c>
      <c r="D27" s="208" t="s">
        <v>257</v>
      </c>
      <c r="E27" s="97"/>
      <c r="F27" s="77"/>
      <c r="G27" s="225"/>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224"/>
      <c r="AG27" s="224"/>
      <c r="AH27" s="46"/>
      <c r="AI27" s="46"/>
    </row>
    <row r="28" spans="2:35" s="47" customFormat="1" ht="42.95" customHeight="1">
      <c r="B28" s="206" t="s">
        <v>258</v>
      </c>
      <c r="C28" s="205" t="s">
        <v>259</v>
      </c>
      <c r="D28" s="208" t="s">
        <v>238</v>
      </c>
      <c r="E28" s="97"/>
      <c r="F28" s="77"/>
      <c r="G28" s="225"/>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224"/>
      <c r="AG28" s="224"/>
      <c r="AH28" s="46"/>
      <c r="AI28" s="46"/>
    </row>
    <row r="29" spans="2:35" s="47" customFormat="1" ht="100.15" customHeight="1">
      <c r="B29" s="202" t="s">
        <v>260</v>
      </c>
      <c r="C29" s="205" t="s">
        <v>261</v>
      </c>
      <c r="D29" s="208" t="s">
        <v>262</v>
      </c>
      <c r="E29" s="97"/>
      <c r="F29" s="77"/>
      <c r="G29" s="225"/>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224"/>
      <c r="AG29" s="224"/>
      <c r="AH29" s="46"/>
      <c r="AI29" s="46"/>
    </row>
    <row r="30" spans="2:35" s="47" customFormat="1" ht="42.95" customHeight="1">
      <c r="B30" s="206" t="s">
        <v>263</v>
      </c>
      <c r="C30" s="205" t="s">
        <v>264</v>
      </c>
      <c r="D30" s="208" t="s">
        <v>238</v>
      </c>
      <c r="E30" s="97"/>
      <c r="F30" s="77"/>
      <c r="G30" s="225"/>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224"/>
      <c r="AG30" s="224"/>
      <c r="AH30" s="46"/>
      <c r="AI30" s="46"/>
    </row>
    <row r="31" spans="2:35" s="47" customFormat="1" ht="42.95" customHeight="1">
      <c r="B31" s="206" t="s">
        <v>265</v>
      </c>
      <c r="C31" s="180" t="s">
        <v>197</v>
      </c>
      <c r="D31" s="176" t="s">
        <v>198</v>
      </c>
      <c r="E31" s="97"/>
      <c r="F31" s="77"/>
      <c r="G31" s="225"/>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4"/>
      <c r="AG31" s="224"/>
      <c r="AH31" s="46"/>
      <c r="AI31" s="46"/>
    </row>
    <row r="32" spans="2:35" s="37" customFormat="1" ht="42.95" customHeight="1">
      <c r="B32" s="202" t="s">
        <v>266</v>
      </c>
      <c r="C32" s="180" t="s">
        <v>267</v>
      </c>
      <c r="D32" s="208" t="s">
        <v>268</v>
      </c>
      <c r="E32" s="97"/>
      <c r="F32" s="76"/>
      <c r="G32" s="190"/>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189"/>
      <c r="AG32" s="189"/>
      <c r="AH32" s="36"/>
      <c r="AI32" s="36"/>
    </row>
    <row r="33" spans="2:32" ht="42.95" customHeight="1"/>
    <row r="34" spans="2:32" ht="42.95" customHeight="1"/>
    <row r="35" spans="2:32" ht="42.95" customHeight="1"/>
    <row r="36" spans="2:32" ht="42.95" customHeight="1"/>
    <row r="37" spans="2:32" ht="42.95" customHeight="1"/>
    <row r="38" spans="2:32" ht="42.95" customHeight="1"/>
    <row r="39" spans="2:32" ht="42.95" customHeight="1"/>
    <row r="40" spans="2:32" ht="42.95" customHeight="1"/>
    <row r="41" spans="2:32" ht="42.95" customHeight="1"/>
    <row r="42" spans="2:32" ht="42.95" customHeight="1"/>
    <row r="43" spans="2:32" ht="42.95" customHeight="1">
      <c r="F43" s="79"/>
    </row>
    <row r="44" spans="2:32" ht="42.95" customHeight="1">
      <c r="F44" s="79"/>
    </row>
    <row r="45" spans="2:32" ht="42.95" customHeight="1"/>
    <row r="46" spans="2:32" ht="42.95" customHeight="1"/>
    <row r="47" spans="2:32" ht="42.95" customHeight="1">
      <c r="B47" s="92"/>
      <c r="D47" s="80"/>
      <c r="E47" s="81"/>
      <c r="F47" s="82"/>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3"/>
    </row>
    <row r="48" spans="2:32" ht="42.95" customHeight="1"/>
  </sheetData>
  <mergeCells count="4">
    <mergeCell ref="C7:C9"/>
    <mergeCell ref="C10:C12"/>
    <mergeCell ref="C13:C15"/>
    <mergeCell ref="C16:C17"/>
  </mergeCells>
  <phoneticPr fontId="2"/>
  <dataValidations count="2">
    <dataValidation type="list" allowBlank="1" showInputMessage="1" showErrorMessage="1" error="当てはまる:「1」、当てはまらない:「0」、当該項目無し:「無」を記入して下さい" sqref="E5 E7:E23 E25:E32">
      <formula1>"1,0,無"</formula1>
    </dataValidation>
    <dataValidation type="list" allowBlank="1" showInputMessage="1" showErrorMessage="1" error="当てはまる:「1」、当てはまらない:「0」、当該項目無し:「無」を記入して下さい" sqref="E6 E24">
      <formula1>"2,1,0,無"</formula1>
    </dataValidation>
  </dataValidations>
  <printOptions horizontalCentered="1"/>
  <pageMargins left="0.39370078740157483" right="0.39370078740157483" top="0.39370078740157483" bottom="0.39370078740157483" header="0.31496062992125984" footer="0.31496062992125984"/>
  <pageSetup paperSize="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AK40"/>
  <sheetViews>
    <sheetView view="pageBreakPreview" zoomScale="85" zoomScaleNormal="100" zoomScaleSheetLayoutView="85" workbookViewId="0">
      <selection activeCell="F33" sqref="F33"/>
    </sheetView>
  </sheetViews>
  <sheetFormatPr defaultColWidth="6.25" defaultRowHeight="13.5"/>
  <cols>
    <col min="1" max="1" width="1.875" style="39" customWidth="1"/>
    <col min="2" max="2" width="4.5" style="91" customWidth="1"/>
    <col min="3" max="3" width="7.25" style="50" customWidth="1"/>
    <col min="4" max="4" width="60.625" style="41" customWidth="1"/>
    <col min="5" max="5" width="5.125" style="42" customWidth="1"/>
    <col min="6" max="6" width="45.625" style="43" customWidth="1"/>
    <col min="7" max="7" width="1.875" style="87" customWidth="1"/>
    <col min="8" max="31" width="6.25" style="56"/>
    <col min="32" max="16384" width="6.25" style="39"/>
  </cols>
  <sheetData>
    <row r="1" spans="2:37" s="93" customFormat="1" ht="17.25">
      <c r="B1" s="160" t="s">
        <v>269</v>
      </c>
      <c r="C1" s="160"/>
      <c r="D1" s="194"/>
      <c r="E1" s="194"/>
      <c r="F1" s="266" t="s">
        <v>108</v>
      </c>
      <c r="G1" s="211"/>
      <c r="H1" s="212"/>
      <c r="I1" s="212"/>
      <c r="J1" s="212"/>
      <c r="K1" s="212"/>
      <c r="L1" s="212"/>
      <c r="M1" s="212"/>
      <c r="N1" s="212"/>
      <c r="O1" s="212"/>
      <c r="P1" s="212"/>
      <c r="Q1" s="212"/>
      <c r="R1" s="212"/>
      <c r="S1" s="212"/>
      <c r="T1" s="212"/>
      <c r="U1" s="212"/>
      <c r="V1" s="212"/>
      <c r="W1" s="212"/>
      <c r="X1" s="212"/>
      <c r="Y1" s="212"/>
      <c r="Z1" s="212"/>
      <c r="AA1" s="212"/>
      <c r="AB1" s="212"/>
      <c r="AC1" s="212"/>
      <c r="AD1" s="212"/>
      <c r="AE1" s="212"/>
      <c r="AF1" s="194"/>
      <c r="AG1" s="194"/>
    </row>
    <row r="2" spans="2:37" s="94" customFormat="1">
      <c r="B2" s="163" t="s">
        <v>270</v>
      </c>
      <c r="C2" s="163"/>
      <c r="D2" s="194"/>
      <c r="E2" s="165"/>
      <c r="F2" s="165"/>
      <c r="G2" s="211"/>
      <c r="H2" s="212"/>
      <c r="I2" s="212"/>
      <c r="J2" s="212"/>
      <c r="K2" s="212"/>
      <c r="L2" s="212"/>
      <c r="M2" s="212"/>
      <c r="N2" s="212"/>
      <c r="O2" s="212"/>
      <c r="P2" s="212"/>
      <c r="Q2" s="212"/>
      <c r="R2" s="212"/>
      <c r="S2" s="212"/>
      <c r="T2" s="212"/>
      <c r="U2" s="212"/>
      <c r="V2" s="212"/>
      <c r="W2" s="212"/>
      <c r="X2" s="212"/>
      <c r="Y2" s="212"/>
      <c r="Z2" s="212"/>
      <c r="AA2" s="212"/>
      <c r="AB2" s="212"/>
      <c r="AC2" s="212"/>
      <c r="AD2" s="212"/>
      <c r="AE2" s="212"/>
      <c r="AF2" s="194"/>
      <c r="AG2" s="194"/>
      <c r="AH2" s="93"/>
      <c r="AI2" s="93"/>
    </row>
    <row r="3" spans="2:37" s="93" customFormat="1">
      <c r="B3" s="163" t="s">
        <v>110</v>
      </c>
      <c r="C3" s="163"/>
      <c r="D3" s="194"/>
      <c r="E3" s="195"/>
      <c r="F3" s="195"/>
      <c r="G3" s="211"/>
      <c r="H3" s="212"/>
      <c r="I3" s="212"/>
      <c r="J3" s="212"/>
      <c r="K3" s="212"/>
      <c r="L3" s="212"/>
      <c r="M3" s="212"/>
      <c r="N3" s="212"/>
      <c r="O3" s="212"/>
      <c r="P3" s="212"/>
      <c r="Q3" s="212"/>
      <c r="R3" s="212"/>
      <c r="S3" s="212"/>
      <c r="T3" s="212"/>
      <c r="U3" s="212"/>
      <c r="V3" s="212"/>
      <c r="W3" s="212"/>
      <c r="X3" s="212"/>
      <c r="Y3" s="212"/>
      <c r="Z3" s="212"/>
      <c r="AA3" s="212"/>
      <c r="AB3" s="212"/>
      <c r="AC3" s="212"/>
      <c r="AD3" s="212"/>
      <c r="AE3" s="212"/>
      <c r="AF3" s="194"/>
      <c r="AG3" s="194"/>
    </row>
    <row r="4" spans="2:37" s="95" customFormat="1" ht="33" customHeight="1">
      <c r="B4" s="167" t="s">
        <v>111</v>
      </c>
      <c r="C4" s="167" t="s">
        <v>203</v>
      </c>
      <c r="D4" s="167" t="s">
        <v>204</v>
      </c>
      <c r="E4" s="168" t="s">
        <v>114</v>
      </c>
      <c r="F4" s="169" t="s">
        <v>115</v>
      </c>
      <c r="G4" s="213"/>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5"/>
      <c r="AG4" s="216"/>
      <c r="AH4" s="96"/>
      <c r="AI4" s="96"/>
    </row>
    <row r="5" spans="2:37" s="35" customFormat="1" ht="24">
      <c r="B5" s="197" t="s">
        <v>271</v>
      </c>
      <c r="C5" s="229" t="s">
        <v>272</v>
      </c>
      <c r="D5" s="230" t="s">
        <v>273</v>
      </c>
      <c r="E5" s="231">
        <v>1</v>
      </c>
      <c r="F5" s="232" t="s">
        <v>274</v>
      </c>
      <c r="G5" s="186"/>
      <c r="H5" s="187"/>
      <c r="I5" s="187"/>
      <c r="J5" s="187"/>
      <c r="K5" s="187"/>
      <c r="L5" s="187"/>
      <c r="M5" s="187"/>
      <c r="N5" s="187"/>
      <c r="O5" s="187"/>
      <c r="P5" s="187"/>
      <c r="Q5" s="187"/>
      <c r="R5" s="187"/>
      <c r="S5" s="187"/>
      <c r="T5" s="187"/>
      <c r="U5" s="187"/>
      <c r="V5" s="187"/>
      <c r="W5" s="187"/>
      <c r="X5" s="187"/>
      <c r="Y5" s="187"/>
      <c r="Z5" s="187"/>
      <c r="AA5" s="187"/>
      <c r="AB5" s="187"/>
      <c r="AC5" s="187"/>
      <c r="AD5" s="187"/>
      <c r="AE5" s="187"/>
      <c r="AF5" s="217"/>
      <c r="AG5" s="188"/>
      <c r="AH5" s="34"/>
      <c r="AI5" s="34"/>
      <c r="AJ5" s="34"/>
      <c r="AK5" s="34"/>
    </row>
    <row r="6" spans="2:37" s="37" customFormat="1" ht="42.95" customHeight="1">
      <c r="B6" s="202" t="s">
        <v>275</v>
      </c>
      <c r="C6" s="736" t="s">
        <v>276</v>
      </c>
      <c r="D6" s="208" t="s">
        <v>277</v>
      </c>
      <c r="E6" s="97"/>
      <c r="F6" s="76"/>
      <c r="G6" s="190"/>
      <c r="H6" s="228"/>
      <c r="I6" s="228"/>
      <c r="J6" s="228"/>
      <c r="K6" s="228"/>
      <c r="L6" s="228"/>
      <c r="M6" s="228"/>
      <c r="N6" s="228"/>
      <c r="O6" s="228"/>
      <c r="P6" s="228"/>
      <c r="Q6" s="228"/>
      <c r="R6" s="228"/>
      <c r="S6" s="228"/>
      <c r="T6" s="228"/>
      <c r="U6" s="228"/>
      <c r="V6" s="228"/>
      <c r="W6" s="228"/>
      <c r="X6" s="228"/>
      <c r="Y6" s="228"/>
      <c r="Z6" s="228"/>
      <c r="AA6" s="228"/>
      <c r="AB6" s="228"/>
      <c r="AC6" s="228"/>
      <c r="AD6" s="228"/>
      <c r="AE6" s="228"/>
      <c r="AF6" s="189"/>
      <c r="AG6" s="189"/>
      <c r="AH6" s="36"/>
      <c r="AI6" s="36"/>
    </row>
    <row r="7" spans="2:37" s="37" customFormat="1" ht="39.950000000000003" customHeight="1">
      <c r="B7" s="202" t="s">
        <v>278</v>
      </c>
      <c r="C7" s="737"/>
      <c r="D7" s="208" t="s">
        <v>279</v>
      </c>
      <c r="E7" s="97"/>
      <c r="F7" s="76"/>
      <c r="G7" s="190"/>
      <c r="H7" s="228"/>
      <c r="I7" s="228"/>
      <c r="J7" s="228"/>
      <c r="K7" s="228"/>
      <c r="L7" s="228"/>
      <c r="M7" s="228"/>
      <c r="N7" s="228"/>
      <c r="O7" s="228"/>
      <c r="P7" s="228"/>
      <c r="Q7" s="228"/>
      <c r="R7" s="228"/>
      <c r="S7" s="228"/>
      <c r="T7" s="228"/>
      <c r="U7" s="228"/>
      <c r="V7" s="228"/>
      <c r="W7" s="228"/>
      <c r="X7" s="228"/>
      <c r="Y7" s="228"/>
      <c r="Z7" s="228"/>
      <c r="AA7" s="228"/>
      <c r="AB7" s="228"/>
      <c r="AC7" s="228"/>
      <c r="AD7" s="228"/>
      <c r="AE7" s="228"/>
      <c r="AF7" s="189"/>
      <c r="AG7" s="189"/>
      <c r="AH7" s="36"/>
      <c r="AI7" s="36"/>
    </row>
    <row r="8" spans="2:37" s="37" customFormat="1" ht="39.950000000000003" customHeight="1">
      <c r="B8" s="202" t="s">
        <v>280</v>
      </c>
      <c r="C8" s="737"/>
      <c r="D8" s="176" t="s">
        <v>281</v>
      </c>
      <c r="E8" s="97"/>
      <c r="F8" s="76"/>
      <c r="G8" s="190"/>
      <c r="H8" s="228"/>
      <c r="I8" s="228"/>
      <c r="J8" s="228"/>
      <c r="K8" s="228"/>
      <c r="L8" s="228"/>
      <c r="M8" s="228"/>
      <c r="N8" s="228"/>
      <c r="O8" s="228"/>
      <c r="P8" s="228"/>
      <c r="Q8" s="228"/>
      <c r="R8" s="228"/>
      <c r="S8" s="228"/>
      <c r="T8" s="228"/>
      <c r="U8" s="228"/>
      <c r="V8" s="228"/>
      <c r="W8" s="228"/>
      <c r="X8" s="228"/>
      <c r="Y8" s="228"/>
      <c r="Z8" s="228"/>
      <c r="AA8" s="228"/>
      <c r="AB8" s="228"/>
      <c r="AC8" s="228"/>
      <c r="AD8" s="228"/>
      <c r="AE8" s="228"/>
      <c r="AF8" s="189"/>
      <c r="AG8" s="189"/>
      <c r="AH8" s="36"/>
      <c r="AI8" s="36"/>
    </row>
    <row r="9" spans="2:37" s="37" customFormat="1" ht="39.950000000000003" customHeight="1">
      <c r="B9" s="202" t="s">
        <v>282</v>
      </c>
      <c r="C9" s="737"/>
      <c r="D9" s="208" t="s">
        <v>283</v>
      </c>
      <c r="E9" s="97"/>
      <c r="F9" s="76"/>
      <c r="G9" s="190"/>
      <c r="H9" s="228"/>
      <c r="I9" s="228"/>
      <c r="J9" s="228"/>
      <c r="K9" s="228"/>
      <c r="L9" s="228"/>
      <c r="M9" s="228"/>
      <c r="N9" s="228"/>
      <c r="O9" s="228"/>
      <c r="P9" s="228"/>
      <c r="Q9" s="228"/>
      <c r="R9" s="228"/>
      <c r="S9" s="228"/>
      <c r="T9" s="228"/>
      <c r="U9" s="228"/>
      <c r="V9" s="228"/>
      <c r="W9" s="228"/>
      <c r="X9" s="228"/>
      <c r="Y9" s="228"/>
      <c r="Z9" s="228"/>
      <c r="AA9" s="228"/>
      <c r="AB9" s="228"/>
      <c r="AC9" s="228"/>
      <c r="AD9" s="228"/>
      <c r="AE9" s="228"/>
      <c r="AF9" s="189"/>
      <c r="AG9" s="189"/>
      <c r="AH9" s="36"/>
      <c r="AI9" s="36"/>
    </row>
    <row r="10" spans="2:37" s="37" customFormat="1" ht="70.150000000000006" customHeight="1">
      <c r="B10" s="202" t="s">
        <v>284</v>
      </c>
      <c r="C10" s="737"/>
      <c r="D10" s="208" t="s">
        <v>285</v>
      </c>
      <c r="E10" s="97"/>
      <c r="F10" s="76"/>
      <c r="G10" s="190"/>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189"/>
      <c r="AG10" s="189"/>
      <c r="AH10" s="36"/>
      <c r="AI10" s="36"/>
    </row>
    <row r="11" spans="2:37" s="37" customFormat="1" ht="39.950000000000003" customHeight="1">
      <c r="B11" s="206" t="s">
        <v>286</v>
      </c>
      <c r="C11" s="738"/>
      <c r="D11" s="208" t="s">
        <v>287</v>
      </c>
      <c r="E11" s="97"/>
      <c r="F11" s="76"/>
      <c r="G11" s="190"/>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189"/>
      <c r="AG11" s="189"/>
      <c r="AH11" s="36"/>
      <c r="AI11" s="36"/>
    </row>
    <row r="12" spans="2:37" s="37" customFormat="1" ht="39.950000000000003" customHeight="1">
      <c r="B12" s="202" t="s">
        <v>288</v>
      </c>
      <c r="C12" s="739" t="s">
        <v>289</v>
      </c>
      <c r="D12" s="208" t="s">
        <v>290</v>
      </c>
      <c r="E12" s="97"/>
      <c r="F12" s="76"/>
      <c r="G12" s="190"/>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189"/>
      <c r="AG12" s="189"/>
      <c r="AH12" s="36"/>
      <c r="AI12" s="36"/>
    </row>
    <row r="13" spans="2:37" s="37" customFormat="1" ht="70.150000000000006" customHeight="1">
      <c r="B13" s="202" t="s">
        <v>291</v>
      </c>
      <c r="C13" s="739"/>
      <c r="D13" s="208" t="s">
        <v>292</v>
      </c>
      <c r="E13" s="97"/>
      <c r="F13" s="76"/>
      <c r="G13" s="190"/>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189"/>
      <c r="AG13" s="189"/>
      <c r="AH13" s="36"/>
      <c r="AI13" s="36"/>
    </row>
    <row r="14" spans="2:37" s="37" customFormat="1" ht="63.75" customHeight="1">
      <c r="B14" s="202" t="s">
        <v>293</v>
      </c>
      <c r="C14" s="739"/>
      <c r="D14" s="208" t="s">
        <v>554</v>
      </c>
      <c r="E14" s="97"/>
      <c r="F14" s="85"/>
      <c r="G14" s="190"/>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189"/>
      <c r="AG14" s="189"/>
      <c r="AH14" s="36"/>
      <c r="AI14" s="36"/>
    </row>
    <row r="15" spans="2:37" s="37" customFormat="1" ht="39.950000000000003" customHeight="1">
      <c r="B15" s="202" t="s">
        <v>294</v>
      </c>
      <c r="C15" s="739"/>
      <c r="D15" s="208" t="s">
        <v>295</v>
      </c>
      <c r="E15" s="97"/>
      <c r="F15" s="76"/>
      <c r="G15" s="190"/>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189"/>
      <c r="AG15" s="189"/>
      <c r="AH15" s="36"/>
      <c r="AI15" s="36"/>
    </row>
    <row r="16" spans="2:37" s="37" customFormat="1" ht="39.950000000000003" customHeight="1">
      <c r="B16" s="202" t="s">
        <v>296</v>
      </c>
      <c r="C16" s="739"/>
      <c r="D16" s="208" t="s">
        <v>297</v>
      </c>
      <c r="E16" s="97"/>
      <c r="F16" s="76"/>
      <c r="G16" s="190"/>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189"/>
      <c r="AG16" s="189"/>
      <c r="AH16" s="36"/>
      <c r="AI16" s="36"/>
    </row>
    <row r="17" spans="2:35" s="37" customFormat="1" ht="39.950000000000003" customHeight="1">
      <c r="B17" s="202" t="s">
        <v>298</v>
      </c>
      <c r="C17" s="739"/>
      <c r="D17" s="208" t="s">
        <v>299</v>
      </c>
      <c r="E17" s="97"/>
      <c r="F17" s="76"/>
      <c r="G17" s="190"/>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189"/>
      <c r="AG17" s="189"/>
      <c r="AH17" s="36"/>
      <c r="AI17" s="36"/>
    </row>
    <row r="18" spans="2:35" s="37" customFormat="1" ht="39.950000000000003" customHeight="1">
      <c r="B18" s="202" t="s">
        <v>300</v>
      </c>
      <c r="C18" s="739"/>
      <c r="D18" s="208" t="s">
        <v>301</v>
      </c>
      <c r="E18" s="97"/>
      <c r="F18" s="76"/>
      <c r="G18" s="190"/>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189"/>
      <c r="AG18" s="189"/>
      <c r="AH18" s="36"/>
      <c r="AI18" s="36"/>
    </row>
    <row r="19" spans="2:35" s="37" customFormat="1" ht="39.950000000000003" customHeight="1">
      <c r="B19" s="202" t="s">
        <v>302</v>
      </c>
      <c r="C19" s="739"/>
      <c r="D19" s="208" t="s">
        <v>303</v>
      </c>
      <c r="E19" s="97"/>
      <c r="F19" s="76"/>
      <c r="G19" s="190"/>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189"/>
      <c r="AG19" s="189"/>
      <c r="AH19" s="36"/>
      <c r="AI19" s="36"/>
    </row>
    <row r="20" spans="2:35" s="37" customFormat="1" ht="39.950000000000003" customHeight="1">
      <c r="B20" s="202" t="s">
        <v>304</v>
      </c>
      <c r="C20" s="739"/>
      <c r="D20" s="208" t="s">
        <v>305</v>
      </c>
      <c r="E20" s="97"/>
      <c r="F20" s="76"/>
      <c r="G20" s="190"/>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189"/>
      <c r="AG20" s="189"/>
      <c r="AH20" s="36"/>
      <c r="AI20" s="36"/>
    </row>
    <row r="21" spans="2:35" s="37" customFormat="1" ht="39.950000000000003" customHeight="1">
      <c r="B21" s="202" t="s">
        <v>306</v>
      </c>
      <c r="C21" s="740" t="s">
        <v>307</v>
      </c>
      <c r="D21" s="233" t="s">
        <v>308</v>
      </c>
      <c r="E21" s="97"/>
      <c r="F21" s="76"/>
      <c r="G21" s="190"/>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189"/>
      <c r="AG21" s="189"/>
      <c r="AH21" s="36"/>
      <c r="AI21" s="36"/>
    </row>
    <row r="22" spans="2:35" s="37" customFormat="1" ht="39.950000000000003" customHeight="1">
      <c r="B22" s="202" t="s">
        <v>309</v>
      </c>
      <c r="C22" s="740"/>
      <c r="D22" s="234" t="s">
        <v>310</v>
      </c>
      <c r="E22" s="97"/>
      <c r="F22" s="76"/>
      <c r="G22" s="190"/>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189"/>
      <c r="AG22" s="189"/>
      <c r="AH22" s="36"/>
      <c r="AI22" s="36"/>
    </row>
    <row r="23" spans="2:35" s="37" customFormat="1" ht="39.950000000000003" customHeight="1">
      <c r="B23" s="202" t="s">
        <v>311</v>
      </c>
      <c r="C23" s="740"/>
      <c r="D23" s="233" t="s">
        <v>312</v>
      </c>
      <c r="E23" s="97"/>
      <c r="F23" s="76"/>
      <c r="G23" s="190"/>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189"/>
      <c r="AG23" s="189"/>
      <c r="AH23" s="36"/>
      <c r="AI23" s="36"/>
    </row>
    <row r="24" spans="2:35" s="47" customFormat="1" ht="36" customHeight="1">
      <c r="B24" s="202" t="s">
        <v>313</v>
      </c>
      <c r="C24" s="235" t="s">
        <v>314</v>
      </c>
      <c r="D24" s="233" t="s">
        <v>315</v>
      </c>
      <c r="E24" s="97"/>
      <c r="F24" s="76"/>
      <c r="G24" s="225"/>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4"/>
      <c r="AG24" s="224"/>
      <c r="AH24" s="46"/>
      <c r="AI24" s="46"/>
    </row>
    <row r="25" spans="2:35" s="47" customFormat="1" ht="42.95" customHeight="1">
      <c r="B25" s="202" t="s">
        <v>316</v>
      </c>
      <c r="C25" s="236" t="s">
        <v>317</v>
      </c>
      <c r="D25" s="233" t="s">
        <v>318</v>
      </c>
      <c r="E25" s="97"/>
      <c r="F25" s="77"/>
      <c r="G25" s="225"/>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4"/>
      <c r="AG25" s="224"/>
      <c r="AH25" s="46"/>
      <c r="AI25" s="46"/>
    </row>
    <row r="26" spans="2:35" s="47" customFormat="1" ht="42.95" customHeight="1">
      <c r="B26" s="206" t="s">
        <v>319</v>
      </c>
      <c r="C26" s="237" t="s">
        <v>320</v>
      </c>
      <c r="D26" s="233" t="s">
        <v>321</v>
      </c>
      <c r="E26" s="97"/>
      <c r="F26" s="77"/>
      <c r="G26" s="226"/>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4"/>
      <c r="AG26" s="224"/>
      <c r="AH26" s="46"/>
      <c r="AI26" s="46"/>
    </row>
    <row r="27" spans="2:35" s="37" customFormat="1" ht="70.150000000000006" customHeight="1">
      <c r="B27" s="202" t="s">
        <v>322</v>
      </c>
      <c r="C27" s="238" t="s">
        <v>600</v>
      </c>
      <c r="D27" s="208" t="s">
        <v>324</v>
      </c>
      <c r="E27" s="97"/>
      <c r="F27" s="76"/>
      <c r="G27" s="190"/>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189"/>
      <c r="AG27" s="189"/>
      <c r="AH27" s="36"/>
      <c r="AI27" s="36"/>
    </row>
    <row r="28" spans="2:35" s="37" customFormat="1" ht="42.95" customHeight="1">
      <c r="B28" s="206" t="s">
        <v>325</v>
      </c>
      <c r="C28" s="237" t="s">
        <v>326</v>
      </c>
      <c r="D28" s="233" t="s">
        <v>327</v>
      </c>
      <c r="E28" s="90"/>
      <c r="F28" s="77"/>
      <c r="G28" s="190"/>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189"/>
      <c r="AG28" s="189"/>
      <c r="AH28" s="36"/>
      <c r="AI28" s="36"/>
    </row>
    <row r="29" spans="2:35" s="37" customFormat="1" ht="42.95" customHeight="1">
      <c r="B29" s="206" t="s">
        <v>328</v>
      </c>
      <c r="C29" s="180" t="s">
        <v>329</v>
      </c>
      <c r="D29" s="208" t="s">
        <v>330</v>
      </c>
      <c r="E29" s="97"/>
      <c r="F29" s="77"/>
      <c r="G29" s="190"/>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189"/>
      <c r="AG29" s="189"/>
      <c r="AH29" s="36"/>
      <c r="AI29" s="36"/>
    </row>
    <row r="30" spans="2:35" s="37" customFormat="1" ht="42.95" customHeight="1">
      <c r="B30" s="239" t="s">
        <v>331</v>
      </c>
      <c r="C30" s="265" t="s">
        <v>332</v>
      </c>
      <c r="D30" s="233" t="s">
        <v>333</v>
      </c>
      <c r="E30" s="97"/>
      <c r="F30" s="76"/>
      <c r="G30" s="190"/>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189"/>
      <c r="AG30" s="189"/>
      <c r="AH30" s="36"/>
      <c r="AI30" s="36"/>
    </row>
    <row r="31" spans="2:35" s="48" customFormat="1" ht="42.95" customHeight="1">
      <c r="B31" s="98"/>
      <c r="C31" s="49"/>
      <c r="F31" s="30"/>
      <c r="G31" s="88"/>
      <c r="H31" s="57"/>
      <c r="I31" s="57"/>
      <c r="J31" s="57"/>
      <c r="K31" s="57"/>
      <c r="L31" s="57"/>
      <c r="M31" s="57"/>
      <c r="N31" s="57"/>
      <c r="O31" s="57"/>
      <c r="P31" s="57"/>
      <c r="Q31" s="57"/>
      <c r="R31" s="57"/>
      <c r="S31" s="57"/>
      <c r="T31" s="57"/>
      <c r="U31" s="57"/>
      <c r="V31" s="57"/>
      <c r="W31" s="57"/>
      <c r="X31" s="57"/>
      <c r="Y31" s="57"/>
      <c r="Z31" s="57"/>
      <c r="AA31" s="57"/>
      <c r="AB31" s="57"/>
      <c r="AC31" s="57"/>
      <c r="AD31" s="57"/>
      <c r="AE31" s="57"/>
      <c r="AF31" s="25"/>
    </row>
    <row r="32" spans="2:35" ht="42.95" customHeight="1"/>
    <row r="33" spans="2:32" ht="42.95" customHeight="1"/>
    <row r="34" spans="2:32" ht="42.95" customHeight="1"/>
    <row r="35" spans="2:32" ht="42.95" customHeight="1">
      <c r="F35" s="79"/>
    </row>
    <row r="36" spans="2:32" ht="42.95" customHeight="1">
      <c r="F36" s="79"/>
    </row>
    <row r="37" spans="2:32" ht="42.95" customHeight="1"/>
    <row r="38" spans="2:32" ht="42.95" customHeight="1"/>
    <row r="39" spans="2:32" ht="42.95" customHeight="1">
      <c r="B39" s="92"/>
      <c r="D39" s="80"/>
      <c r="E39" s="81"/>
      <c r="F39" s="82"/>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3"/>
    </row>
    <row r="40" spans="2:32" ht="42.95" customHeight="1"/>
  </sheetData>
  <mergeCells count="3">
    <mergeCell ref="C6:C11"/>
    <mergeCell ref="C12:C20"/>
    <mergeCell ref="C21:C23"/>
  </mergeCells>
  <phoneticPr fontId="2"/>
  <dataValidations count="2">
    <dataValidation type="list" allowBlank="1" showInputMessage="1" showErrorMessage="1" error="当てはまる:「1」、当てはまらない:「0」、当該項目無し:「無」を記入して下さい" sqref="E29:E30 E6:E27">
      <formula1>"1,0,無"</formula1>
    </dataValidation>
    <dataValidation type="list" allowBlank="1" showInputMessage="1" showErrorMessage="1" error="当てはまる:「1」、当てはまらない:「0」、当該項目無し:「無」を記入して下さい" sqref="E28:E29">
      <formula1>"2,1,0,無"</formula1>
    </dataValidation>
  </dataValidations>
  <printOptions horizontalCentered="1"/>
  <pageMargins left="0.39370078740157483" right="0.39370078740157483" top="0.39370078740157483" bottom="0.39370078740157483" header="0.31496062992125984" footer="0.31496062992125984"/>
  <pageSetup paperSize="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J10"/>
  <sheetViews>
    <sheetView view="pageBreakPreview" zoomScale="85" zoomScaleNormal="100" zoomScaleSheetLayoutView="85" workbookViewId="0">
      <selection activeCell="F9" sqref="F9"/>
    </sheetView>
  </sheetViews>
  <sheetFormatPr defaultColWidth="6.25" defaultRowHeight="13.5"/>
  <cols>
    <col min="1" max="1" width="1.875" style="39" customWidth="1"/>
    <col min="2" max="2" width="4.5" style="40" customWidth="1"/>
    <col min="3" max="3" width="8.75" style="41" customWidth="1"/>
    <col min="4" max="4" width="60.625" style="41" customWidth="1"/>
    <col min="5" max="5" width="5.125" style="42" customWidth="1"/>
    <col min="6" max="6" width="44.25" style="43" customWidth="1"/>
    <col min="7" max="7" width="1.875" style="39" customWidth="1"/>
    <col min="8" max="16384" width="6.25" style="39"/>
  </cols>
  <sheetData>
    <row r="1" spans="2:36" s="94" customFormat="1" ht="17.25">
      <c r="B1" s="240" t="s">
        <v>334</v>
      </c>
      <c r="C1" s="240"/>
      <c r="D1" s="241"/>
      <c r="E1" s="241"/>
      <c r="F1" s="266" t="s">
        <v>108</v>
      </c>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93"/>
      <c r="AI1" s="93"/>
      <c r="AJ1" s="93"/>
    </row>
    <row r="2" spans="2:36" s="94" customFormat="1">
      <c r="B2" s="242" t="s">
        <v>335</v>
      </c>
      <c r="C2" s="242"/>
      <c r="D2" s="241"/>
      <c r="E2" s="243"/>
      <c r="F2" s="243"/>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93"/>
      <c r="AI2" s="93"/>
      <c r="AJ2" s="93"/>
    </row>
    <row r="3" spans="2:36" s="94" customFormat="1">
      <c r="B3" s="242" t="s">
        <v>110</v>
      </c>
      <c r="C3" s="242"/>
      <c r="D3" s="241"/>
      <c r="E3" s="244"/>
      <c r="F3" s="24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93"/>
      <c r="AI3" s="93"/>
      <c r="AJ3" s="93"/>
    </row>
    <row r="4" spans="2:36" s="95" customFormat="1" ht="33" customHeight="1">
      <c r="B4" s="245" t="s">
        <v>111</v>
      </c>
      <c r="C4" s="245" t="s">
        <v>203</v>
      </c>
      <c r="D4" s="246" t="s">
        <v>204</v>
      </c>
      <c r="E4" s="247" t="s">
        <v>114</v>
      </c>
      <c r="F4" s="169" t="s">
        <v>115</v>
      </c>
      <c r="G4" s="213"/>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5"/>
      <c r="AG4" s="216"/>
      <c r="AH4" s="96"/>
      <c r="AI4" s="96"/>
      <c r="AJ4" s="96"/>
    </row>
    <row r="5" spans="2:36" s="35" customFormat="1" ht="42.95" customHeight="1">
      <c r="B5" s="197" t="s">
        <v>336</v>
      </c>
      <c r="C5" s="248" t="s">
        <v>337</v>
      </c>
      <c r="D5" s="230" t="s">
        <v>338</v>
      </c>
      <c r="E5" s="173">
        <v>1</v>
      </c>
      <c r="F5" s="232" t="s">
        <v>339</v>
      </c>
      <c r="G5" s="217"/>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34"/>
      <c r="AI5" s="34"/>
      <c r="AJ5" s="34"/>
    </row>
    <row r="6" spans="2:36" s="47" customFormat="1" ht="42.75" customHeight="1">
      <c r="B6" s="202" t="s">
        <v>340</v>
      </c>
      <c r="C6" s="205" t="s">
        <v>341</v>
      </c>
      <c r="D6" s="208" t="s">
        <v>257</v>
      </c>
      <c r="E6" s="97"/>
      <c r="F6" s="77"/>
      <c r="G6" s="225"/>
      <c r="H6" s="249"/>
      <c r="I6" s="249"/>
      <c r="J6" s="249"/>
      <c r="K6" s="249"/>
      <c r="L6" s="249"/>
      <c r="M6" s="249"/>
      <c r="N6" s="249"/>
      <c r="O6" s="249"/>
      <c r="P6" s="249"/>
      <c r="Q6" s="249"/>
      <c r="R6" s="249"/>
      <c r="S6" s="249"/>
      <c r="T6" s="249"/>
      <c r="U6" s="249"/>
      <c r="V6" s="249"/>
      <c r="W6" s="249"/>
      <c r="X6" s="249"/>
      <c r="Y6" s="249"/>
      <c r="Z6" s="249"/>
      <c r="AA6" s="249"/>
      <c r="AB6" s="249"/>
      <c r="AC6" s="249"/>
      <c r="AD6" s="249"/>
      <c r="AE6" s="249"/>
      <c r="AF6" s="224"/>
      <c r="AG6" s="224"/>
      <c r="AH6" s="46"/>
      <c r="AI6" s="46"/>
      <c r="AJ6" s="46"/>
    </row>
    <row r="7" spans="2:36" s="47" customFormat="1" ht="42.75" customHeight="1">
      <c r="B7" s="202" t="s">
        <v>342</v>
      </c>
      <c r="C7" s="205" t="s">
        <v>343</v>
      </c>
      <c r="D7" s="208" t="s">
        <v>257</v>
      </c>
      <c r="E7" s="97"/>
      <c r="F7" s="77"/>
      <c r="G7" s="225"/>
      <c r="H7" s="249"/>
      <c r="I7" s="249"/>
      <c r="J7" s="249"/>
      <c r="K7" s="249"/>
      <c r="L7" s="249"/>
      <c r="M7" s="249"/>
      <c r="N7" s="249"/>
      <c r="O7" s="249"/>
      <c r="P7" s="249"/>
      <c r="Q7" s="249"/>
      <c r="R7" s="249"/>
      <c r="S7" s="249"/>
      <c r="T7" s="249"/>
      <c r="U7" s="249"/>
      <c r="V7" s="249"/>
      <c r="W7" s="249"/>
      <c r="X7" s="249"/>
      <c r="Y7" s="249"/>
      <c r="Z7" s="249"/>
      <c r="AA7" s="249"/>
      <c r="AB7" s="249"/>
      <c r="AC7" s="249"/>
      <c r="AD7" s="249"/>
      <c r="AE7" s="249"/>
      <c r="AF7" s="224"/>
      <c r="AG7" s="224"/>
      <c r="AH7" s="46"/>
      <c r="AI7" s="46"/>
      <c r="AJ7" s="46"/>
    </row>
    <row r="8" spans="2:36" s="47" customFormat="1" ht="42.95" customHeight="1">
      <c r="B8" s="202" t="s">
        <v>344</v>
      </c>
      <c r="C8" s="205" t="s">
        <v>345</v>
      </c>
      <c r="D8" s="208" t="s">
        <v>257</v>
      </c>
      <c r="E8" s="97"/>
      <c r="F8" s="77"/>
      <c r="G8" s="225"/>
      <c r="H8" s="249"/>
      <c r="I8" s="249"/>
      <c r="J8" s="249"/>
      <c r="K8" s="249"/>
      <c r="L8" s="249"/>
      <c r="M8" s="249"/>
      <c r="N8" s="249"/>
      <c r="O8" s="249"/>
      <c r="P8" s="249"/>
      <c r="Q8" s="249"/>
      <c r="R8" s="249"/>
      <c r="S8" s="249"/>
      <c r="T8" s="249"/>
      <c r="U8" s="249"/>
      <c r="V8" s="249"/>
      <c r="W8" s="249"/>
      <c r="X8" s="249"/>
      <c r="Y8" s="249"/>
      <c r="Z8" s="249"/>
      <c r="AA8" s="249"/>
      <c r="AB8" s="249"/>
      <c r="AC8" s="249"/>
      <c r="AD8" s="249"/>
      <c r="AE8" s="249"/>
      <c r="AF8" s="224"/>
      <c r="AG8" s="224"/>
      <c r="AH8" s="46"/>
      <c r="AI8" s="46"/>
      <c r="AJ8" s="46"/>
    </row>
    <row r="9" spans="2:36" s="47" customFormat="1" ht="42.95" customHeight="1">
      <c r="B9" s="239" t="s">
        <v>346</v>
      </c>
      <c r="C9" s="237" t="s">
        <v>347</v>
      </c>
      <c r="D9" s="233" t="s">
        <v>238</v>
      </c>
      <c r="E9" s="97"/>
      <c r="F9" s="77"/>
      <c r="G9" s="225"/>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4"/>
      <c r="AG9" s="224"/>
      <c r="AH9" s="46"/>
      <c r="AI9" s="46"/>
      <c r="AJ9" s="46"/>
    </row>
    <row r="10" spans="2:36" ht="42.95" customHeight="1">
      <c r="B10" s="239" t="s">
        <v>348</v>
      </c>
      <c r="C10" s="265" t="s">
        <v>332</v>
      </c>
      <c r="D10" s="233" t="s">
        <v>349</v>
      </c>
      <c r="E10" s="97"/>
      <c r="F10" s="77"/>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row>
  </sheetData>
  <phoneticPr fontId="2"/>
  <dataValidations count="1">
    <dataValidation type="list" allowBlank="1" showInputMessage="1" showErrorMessage="1" error="当てはまる:「1」、当てはまらない:「0」、当該項目無し:「無」を記入して下さい" sqref="E5:E10">
      <formula1>"1,0,無"</formula1>
    </dataValidation>
  </dataValidations>
  <printOptions horizontalCentered="1"/>
  <pageMargins left="0.39370078740157483" right="0.39370078740157483" top="0.39370078740157483" bottom="0.39370078740157483" header="0.31496062992125984" footer="0.31496062992125984"/>
  <pageSetup paperSize="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36"/>
  <sheetViews>
    <sheetView showGridLines="0" view="pageBreakPreview" topLeftCell="A25" zoomScaleNormal="100" zoomScaleSheetLayoutView="100" workbookViewId="0">
      <selection activeCell="F21" sqref="F21"/>
    </sheetView>
  </sheetViews>
  <sheetFormatPr defaultColWidth="8.125" defaultRowHeight="13.5"/>
  <cols>
    <col min="1" max="1" width="1.5" style="110" customWidth="1"/>
    <col min="2" max="3" width="9.625" style="112" customWidth="1"/>
    <col min="4" max="4" width="32.125" style="112" customWidth="1"/>
    <col min="5" max="5" width="9.625" style="112" customWidth="1"/>
    <col min="6" max="6" width="18.625" style="120" customWidth="1"/>
    <col min="7" max="7" width="1.5" style="110" customWidth="1"/>
    <col min="8" max="8" width="8.125" style="52"/>
    <col min="9" max="16384" width="8.125" style="112"/>
  </cols>
  <sheetData>
    <row r="1" spans="1:26" s="98" customFormat="1" ht="30" customHeight="1">
      <c r="A1" s="461"/>
      <c r="B1" s="752" t="s">
        <v>350</v>
      </c>
      <c r="C1" s="752"/>
      <c r="D1" s="752"/>
      <c r="E1" s="752"/>
      <c r="F1" s="752"/>
      <c r="G1" s="109"/>
      <c r="H1" s="255"/>
      <c r="I1" s="51"/>
      <c r="J1" s="256"/>
      <c r="K1" s="257"/>
      <c r="L1" s="257"/>
      <c r="M1" s="257"/>
      <c r="N1" s="257"/>
      <c r="O1" s="257"/>
      <c r="P1" s="257"/>
      <c r="Q1" s="257"/>
      <c r="R1" s="257"/>
      <c r="S1" s="257"/>
      <c r="T1" s="257"/>
      <c r="U1" s="257"/>
      <c r="V1" s="257"/>
      <c r="W1" s="257"/>
      <c r="X1" s="257"/>
      <c r="Y1" s="257"/>
      <c r="Z1" s="257"/>
    </row>
    <row r="2" spans="1:26" ht="30" customHeight="1" thickBot="1">
      <c r="B2" s="53"/>
      <c r="C2" s="54"/>
      <c r="D2" s="111"/>
      <c r="E2" s="753" t="s">
        <v>108</v>
      </c>
      <c r="F2" s="753"/>
      <c r="H2" s="182"/>
      <c r="I2" s="258"/>
      <c r="J2" s="258"/>
      <c r="K2" s="258"/>
      <c r="L2" s="258"/>
      <c r="M2" s="258"/>
      <c r="N2" s="258"/>
      <c r="O2" s="258"/>
      <c r="P2" s="258"/>
      <c r="Q2" s="258"/>
      <c r="R2" s="258"/>
      <c r="S2" s="258"/>
      <c r="T2" s="258"/>
      <c r="U2" s="258"/>
      <c r="V2" s="258"/>
      <c r="W2" s="258"/>
      <c r="X2" s="258"/>
      <c r="Y2" s="258"/>
      <c r="Z2" s="258"/>
    </row>
    <row r="3" spans="1:26" ht="15" customHeight="1">
      <c r="B3" s="741"/>
      <c r="C3" s="742"/>
      <c r="D3" s="743"/>
      <c r="E3" s="113" t="s">
        <v>46</v>
      </c>
      <c r="F3" s="462"/>
      <c r="H3" s="259"/>
      <c r="I3" s="258"/>
      <c r="J3" s="258"/>
      <c r="K3" s="258"/>
      <c r="L3" s="258"/>
      <c r="M3" s="258"/>
      <c r="N3" s="258"/>
      <c r="O3" s="258"/>
      <c r="P3" s="258"/>
      <c r="Q3" s="258"/>
      <c r="R3" s="258"/>
      <c r="S3" s="258"/>
      <c r="T3" s="258"/>
      <c r="U3" s="258"/>
      <c r="V3" s="258"/>
      <c r="W3" s="258"/>
      <c r="X3" s="258"/>
      <c r="Y3" s="258"/>
      <c r="Z3" s="258"/>
    </row>
    <row r="4" spans="1:26" ht="30" customHeight="1">
      <c r="B4" s="744"/>
      <c r="C4" s="745"/>
      <c r="D4" s="746"/>
      <c r="E4" s="116" t="s">
        <v>351</v>
      </c>
      <c r="F4" s="117"/>
      <c r="H4" s="259"/>
      <c r="I4" s="258"/>
      <c r="J4" s="258"/>
      <c r="K4" s="258"/>
      <c r="L4" s="258"/>
      <c r="M4" s="258"/>
      <c r="N4" s="258"/>
      <c r="O4" s="258"/>
      <c r="P4" s="258"/>
      <c r="Q4" s="258"/>
      <c r="R4" s="258"/>
      <c r="S4" s="258"/>
      <c r="T4" s="258"/>
      <c r="U4" s="258"/>
      <c r="V4" s="258"/>
      <c r="W4" s="258"/>
      <c r="X4" s="258"/>
      <c r="Y4" s="258"/>
      <c r="Z4" s="258"/>
    </row>
    <row r="5" spans="1:26" ht="30" customHeight="1">
      <c r="B5" s="744"/>
      <c r="C5" s="745"/>
      <c r="D5" s="746"/>
      <c r="E5" s="116" t="s">
        <v>352</v>
      </c>
      <c r="F5" s="463"/>
      <c r="H5" s="259"/>
      <c r="I5" s="258"/>
      <c r="J5" s="258"/>
      <c r="K5" s="258"/>
      <c r="L5" s="258"/>
      <c r="M5" s="258"/>
      <c r="N5" s="258"/>
      <c r="O5" s="258"/>
      <c r="P5" s="258"/>
      <c r="Q5" s="258"/>
      <c r="R5" s="258"/>
      <c r="S5" s="258"/>
      <c r="T5" s="258"/>
      <c r="U5" s="258"/>
      <c r="V5" s="258"/>
      <c r="W5" s="258"/>
      <c r="X5" s="258"/>
      <c r="Y5" s="258"/>
      <c r="Z5" s="258"/>
    </row>
    <row r="6" spans="1:26" ht="15" customHeight="1">
      <c r="B6" s="744"/>
      <c r="C6" s="745"/>
      <c r="D6" s="746"/>
      <c r="E6" s="114" t="s">
        <v>353</v>
      </c>
      <c r="F6" s="115"/>
      <c r="H6" s="259"/>
      <c r="I6" s="258"/>
      <c r="J6" s="258"/>
      <c r="K6" s="258"/>
      <c r="L6" s="258"/>
      <c r="M6" s="258"/>
      <c r="N6" s="258"/>
      <c r="O6" s="258"/>
      <c r="P6" s="258"/>
      <c r="Q6" s="258"/>
      <c r="R6" s="258"/>
      <c r="S6" s="258"/>
      <c r="T6" s="258"/>
      <c r="U6" s="258"/>
      <c r="V6" s="258"/>
      <c r="W6" s="258"/>
      <c r="X6" s="258"/>
      <c r="Y6" s="258"/>
      <c r="Z6" s="258"/>
    </row>
    <row r="7" spans="1:26" ht="159.94999999999999" customHeight="1" thickBot="1">
      <c r="B7" s="747"/>
      <c r="C7" s="748"/>
      <c r="D7" s="749"/>
      <c r="E7" s="750"/>
      <c r="F7" s="751"/>
      <c r="H7" s="259"/>
      <c r="I7" s="258"/>
      <c r="J7" s="258"/>
      <c r="K7" s="258"/>
      <c r="L7" s="258"/>
      <c r="M7" s="258"/>
      <c r="N7" s="258"/>
      <c r="O7" s="258"/>
      <c r="P7" s="258"/>
      <c r="Q7" s="258"/>
      <c r="R7" s="258"/>
      <c r="S7" s="258"/>
      <c r="T7" s="258"/>
      <c r="U7" s="258"/>
      <c r="V7" s="258"/>
      <c r="W7" s="258"/>
      <c r="X7" s="258"/>
      <c r="Y7" s="258"/>
      <c r="Z7" s="258"/>
    </row>
    <row r="8" spans="1:26" ht="15" customHeight="1">
      <c r="B8" s="741"/>
      <c r="C8" s="742"/>
      <c r="D8" s="743"/>
      <c r="E8" s="113" t="s">
        <v>46</v>
      </c>
      <c r="F8" s="462"/>
      <c r="H8" s="259"/>
      <c r="I8" s="258"/>
      <c r="J8" s="258"/>
      <c r="K8" s="258"/>
      <c r="L8" s="258"/>
      <c r="M8" s="258"/>
      <c r="N8" s="258"/>
      <c r="O8" s="258"/>
      <c r="P8" s="258"/>
      <c r="Q8" s="258"/>
      <c r="R8" s="258"/>
      <c r="S8" s="258"/>
      <c r="T8" s="258"/>
      <c r="U8" s="258"/>
      <c r="V8" s="258"/>
      <c r="W8" s="258"/>
      <c r="X8" s="258"/>
      <c r="Y8" s="258"/>
      <c r="Z8" s="258"/>
    </row>
    <row r="9" spans="1:26" ht="30" customHeight="1">
      <c r="B9" s="744"/>
      <c r="C9" s="745"/>
      <c r="D9" s="746"/>
      <c r="E9" s="116" t="s">
        <v>351</v>
      </c>
      <c r="F9" s="117"/>
      <c r="H9" s="259"/>
      <c r="I9" s="258"/>
      <c r="J9" s="258"/>
      <c r="K9" s="258"/>
      <c r="L9" s="258"/>
      <c r="M9" s="258"/>
      <c r="N9" s="258"/>
      <c r="O9" s="258"/>
      <c r="P9" s="258"/>
      <c r="Q9" s="258"/>
      <c r="R9" s="258"/>
      <c r="S9" s="258"/>
      <c r="T9" s="258"/>
      <c r="U9" s="258"/>
      <c r="V9" s="258"/>
      <c r="W9" s="258"/>
      <c r="X9" s="258"/>
      <c r="Y9" s="258"/>
      <c r="Z9" s="258"/>
    </row>
    <row r="10" spans="1:26" ht="30" customHeight="1">
      <c r="B10" s="744"/>
      <c r="C10" s="745"/>
      <c r="D10" s="746"/>
      <c r="E10" s="116" t="s">
        <v>352</v>
      </c>
      <c r="F10" s="463"/>
      <c r="H10" s="259"/>
      <c r="I10" s="258"/>
      <c r="J10" s="258"/>
      <c r="K10" s="258"/>
      <c r="L10" s="258"/>
      <c r="M10" s="258"/>
      <c r="N10" s="258"/>
      <c r="O10" s="258"/>
      <c r="P10" s="258"/>
      <c r="Q10" s="258"/>
      <c r="R10" s="258"/>
      <c r="S10" s="258"/>
      <c r="T10" s="258"/>
      <c r="U10" s="258"/>
      <c r="V10" s="258"/>
      <c r="W10" s="258"/>
      <c r="X10" s="258"/>
      <c r="Y10" s="258"/>
      <c r="Z10" s="258"/>
    </row>
    <row r="11" spans="1:26" ht="15" customHeight="1">
      <c r="B11" s="744"/>
      <c r="C11" s="745"/>
      <c r="D11" s="746"/>
      <c r="E11" s="114" t="s">
        <v>353</v>
      </c>
      <c r="F11" s="115"/>
      <c r="H11" s="259"/>
      <c r="I11" s="258"/>
      <c r="J11" s="258"/>
      <c r="K11" s="258"/>
      <c r="L11" s="258"/>
      <c r="M11" s="258"/>
      <c r="N11" s="258"/>
      <c r="O11" s="258"/>
      <c r="P11" s="258"/>
      <c r="Q11" s="258"/>
      <c r="R11" s="258"/>
      <c r="S11" s="258"/>
      <c r="T11" s="258"/>
      <c r="U11" s="258"/>
      <c r="V11" s="258"/>
      <c r="W11" s="258"/>
      <c r="X11" s="258"/>
      <c r="Y11" s="258"/>
      <c r="Z11" s="258"/>
    </row>
    <row r="12" spans="1:26" ht="159.94999999999999" customHeight="1" thickBot="1">
      <c r="B12" s="747"/>
      <c r="C12" s="748"/>
      <c r="D12" s="749"/>
      <c r="E12" s="750"/>
      <c r="F12" s="751"/>
      <c r="H12" s="259"/>
      <c r="I12" s="258"/>
      <c r="J12" s="258"/>
      <c r="K12" s="258"/>
      <c r="L12" s="258"/>
      <c r="M12" s="258"/>
      <c r="N12" s="258"/>
      <c r="O12" s="258"/>
      <c r="P12" s="258"/>
      <c r="Q12" s="258"/>
      <c r="R12" s="258"/>
      <c r="S12" s="258"/>
      <c r="T12" s="258"/>
      <c r="U12" s="258"/>
      <c r="V12" s="258"/>
      <c r="W12" s="258"/>
      <c r="X12" s="258"/>
      <c r="Y12" s="258"/>
      <c r="Z12" s="258"/>
    </row>
    <row r="13" spans="1:26" ht="15" customHeight="1">
      <c r="B13" s="741"/>
      <c r="C13" s="742"/>
      <c r="D13" s="743"/>
      <c r="E13" s="113" t="s">
        <v>46</v>
      </c>
      <c r="F13" s="462"/>
      <c r="H13" s="259"/>
      <c r="I13" s="258"/>
      <c r="J13" s="258"/>
      <c r="K13" s="258"/>
      <c r="L13" s="258"/>
      <c r="M13" s="258"/>
      <c r="N13" s="258"/>
      <c r="O13" s="258"/>
      <c r="P13" s="258"/>
      <c r="Q13" s="258"/>
      <c r="R13" s="258"/>
      <c r="S13" s="258"/>
      <c r="T13" s="258"/>
      <c r="U13" s="258"/>
      <c r="V13" s="258"/>
      <c r="W13" s="258"/>
      <c r="X13" s="258"/>
      <c r="Y13" s="258"/>
      <c r="Z13" s="258"/>
    </row>
    <row r="14" spans="1:26" ht="30" customHeight="1">
      <c r="B14" s="744"/>
      <c r="C14" s="745"/>
      <c r="D14" s="746"/>
      <c r="E14" s="116" t="s">
        <v>351</v>
      </c>
      <c r="F14" s="117"/>
      <c r="H14" s="259"/>
      <c r="I14" s="258"/>
      <c r="J14" s="258"/>
      <c r="K14" s="258"/>
      <c r="L14" s="258"/>
      <c r="M14" s="258"/>
      <c r="N14" s="258"/>
      <c r="O14" s="258"/>
      <c r="P14" s="258"/>
      <c r="Q14" s="258"/>
      <c r="R14" s="258"/>
      <c r="S14" s="258"/>
      <c r="T14" s="258"/>
      <c r="U14" s="258"/>
      <c r="V14" s="258"/>
      <c r="W14" s="258"/>
      <c r="X14" s="258"/>
      <c r="Y14" s="258"/>
      <c r="Z14" s="258"/>
    </row>
    <row r="15" spans="1:26" ht="30" customHeight="1">
      <c r="B15" s="744"/>
      <c r="C15" s="745"/>
      <c r="D15" s="746"/>
      <c r="E15" s="116" t="s">
        <v>352</v>
      </c>
      <c r="F15" s="117"/>
      <c r="H15" s="259"/>
      <c r="I15" s="258"/>
      <c r="J15" s="258"/>
      <c r="K15" s="258"/>
      <c r="L15" s="258"/>
      <c r="M15" s="258"/>
      <c r="N15" s="258"/>
      <c r="O15" s="258"/>
      <c r="P15" s="258"/>
      <c r="Q15" s="258"/>
      <c r="R15" s="258"/>
      <c r="S15" s="258"/>
      <c r="T15" s="258"/>
      <c r="U15" s="258"/>
      <c r="V15" s="258"/>
      <c r="W15" s="258"/>
      <c r="X15" s="258"/>
      <c r="Y15" s="258"/>
      <c r="Z15" s="258"/>
    </row>
    <row r="16" spans="1:26" ht="15" customHeight="1">
      <c r="B16" s="744"/>
      <c r="C16" s="745"/>
      <c r="D16" s="746"/>
      <c r="E16" s="114" t="s">
        <v>353</v>
      </c>
      <c r="F16" s="115"/>
      <c r="H16" s="259"/>
      <c r="I16" s="258"/>
      <c r="J16" s="258"/>
      <c r="K16" s="258"/>
      <c r="L16" s="258"/>
      <c r="M16" s="258"/>
      <c r="N16" s="258"/>
      <c r="O16" s="258"/>
      <c r="P16" s="258"/>
      <c r="Q16" s="258"/>
      <c r="R16" s="258"/>
      <c r="S16" s="258"/>
      <c r="T16" s="258"/>
      <c r="U16" s="258"/>
      <c r="V16" s="258"/>
      <c r="W16" s="258"/>
      <c r="X16" s="258"/>
      <c r="Y16" s="258"/>
      <c r="Z16" s="258"/>
    </row>
    <row r="17" spans="1:26" ht="159.94999999999999" customHeight="1" thickBot="1">
      <c r="B17" s="747"/>
      <c r="C17" s="748"/>
      <c r="D17" s="749"/>
      <c r="E17" s="750"/>
      <c r="F17" s="751"/>
      <c r="H17" s="259"/>
      <c r="I17" s="258"/>
      <c r="J17" s="258"/>
      <c r="K17" s="258"/>
      <c r="L17" s="258"/>
      <c r="M17" s="258"/>
      <c r="N17" s="258"/>
      <c r="O17" s="258"/>
      <c r="P17" s="258"/>
      <c r="Q17" s="258"/>
      <c r="R17" s="258"/>
      <c r="S17" s="258"/>
      <c r="T17" s="258"/>
      <c r="U17" s="258"/>
      <c r="V17" s="258"/>
      <c r="W17" s="258"/>
      <c r="X17" s="258"/>
      <c r="Y17" s="258"/>
      <c r="Z17" s="258"/>
    </row>
    <row r="18" spans="1:26" ht="9.9499999999999993" customHeight="1">
      <c r="A18" s="112"/>
      <c r="B18" s="118"/>
      <c r="C18" s="118"/>
      <c r="D18" s="118"/>
      <c r="E18" s="119"/>
      <c r="F18" s="119"/>
      <c r="G18" s="112"/>
      <c r="H18" s="259"/>
      <c r="I18" s="258"/>
      <c r="J18" s="258"/>
      <c r="K18" s="258"/>
      <c r="L18" s="258"/>
      <c r="M18" s="258"/>
      <c r="N18" s="258"/>
      <c r="O18" s="258"/>
      <c r="P18" s="258"/>
      <c r="Q18" s="258"/>
      <c r="R18" s="258"/>
      <c r="S18" s="258"/>
      <c r="T18" s="258"/>
      <c r="U18" s="258"/>
      <c r="V18" s="258"/>
      <c r="W18" s="258"/>
      <c r="X18" s="258"/>
      <c r="Y18" s="258"/>
      <c r="Z18" s="258"/>
    </row>
    <row r="19" spans="1:26" s="98" customFormat="1" ht="30" customHeight="1">
      <c r="A19" s="461"/>
      <c r="B19" s="752" t="s">
        <v>553</v>
      </c>
      <c r="C19" s="752"/>
      <c r="D19" s="752"/>
      <c r="E19" s="752"/>
      <c r="F19" s="752"/>
      <c r="G19" s="109"/>
      <c r="H19" s="255"/>
      <c r="I19" s="51"/>
      <c r="J19" s="256"/>
      <c r="K19" s="257"/>
      <c r="L19" s="257"/>
      <c r="M19" s="257"/>
      <c r="N19" s="257"/>
      <c r="O19" s="257"/>
      <c r="P19" s="257"/>
      <c r="Q19" s="257"/>
      <c r="R19" s="257"/>
      <c r="S19" s="257"/>
      <c r="T19" s="257"/>
      <c r="U19" s="257"/>
      <c r="V19" s="257"/>
      <c r="W19" s="257"/>
      <c r="X19" s="257"/>
      <c r="Y19" s="257"/>
      <c r="Z19" s="257"/>
    </row>
    <row r="20" spans="1:26" ht="30" customHeight="1" thickBot="1">
      <c r="B20" s="53"/>
      <c r="C20" s="54"/>
      <c r="D20" s="111"/>
      <c r="E20" s="753" t="s">
        <v>108</v>
      </c>
      <c r="F20" s="753"/>
      <c r="H20" s="182"/>
      <c r="I20" s="258"/>
      <c r="J20" s="258"/>
      <c r="K20" s="258"/>
      <c r="L20" s="258"/>
      <c r="M20" s="258"/>
      <c r="N20" s="258"/>
      <c r="O20" s="258"/>
      <c r="P20" s="258"/>
      <c r="Q20" s="258"/>
      <c r="R20" s="258"/>
      <c r="S20" s="258"/>
      <c r="T20" s="258"/>
      <c r="U20" s="258"/>
      <c r="V20" s="258"/>
      <c r="W20" s="258"/>
      <c r="X20" s="258"/>
      <c r="Y20" s="258"/>
      <c r="Z20" s="258"/>
    </row>
    <row r="21" spans="1:26" ht="15" customHeight="1">
      <c r="B21" s="741"/>
      <c r="C21" s="742"/>
      <c r="D21" s="743"/>
      <c r="E21" s="113" t="s">
        <v>46</v>
      </c>
      <c r="F21" s="462" t="s">
        <v>612</v>
      </c>
      <c r="H21" s="259"/>
      <c r="I21" s="258"/>
      <c r="J21" s="258"/>
      <c r="K21" s="258"/>
      <c r="L21" s="258"/>
      <c r="M21" s="258"/>
      <c r="N21" s="258"/>
      <c r="O21" s="258"/>
      <c r="P21" s="258"/>
      <c r="Q21" s="258"/>
      <c r="R21" s="258"/>
      <c r="S21" s="258"/>
      <c r="T21" s="258"/>
      <c r="U21" s="258"/>
      <c r="V21" s="258"/>
      <c r="W21" s="258"/>
      <c r="X21" s="258"/>
      <c r="Y21" s="258"/>
      <c r="Z21" s="258"/>
    </row>
    <row r="22" spans="1:26" ht="30" customHeight="1">
      <c r="B22" s="744"/>
      <c r="C22" s="745"/>
      <c r="D22" s="746"/>
      <c r="E22" s="116" t="s">
        <v>351</v>
      </c>
      <c r="F22" s="117"/>
      <c r="H22" s="259"/>
      <c r="I22" s="258"/>
      <c r="J22" s="258"/>
      <c r="K22" s="258"/>
      <c r="L22" s="258"/>
      <c r="M22" s="258"/>
      <c r="N22" s="258"/>
      <c r="O22" s="258"/>
      <c r="P22" s="258"/>
      <c r="Q22" s="258"/>
      <c r="R22" s="258"/>
      <c r="S22" s="258"/>
      <c r="T22" s="258"/>
      <c r="U22" s="258"/>
      <c r="V22" s="258"/>
      <c r="W22" s="258"/>
      <c r="X22" s="258"/>
      <c r="Y22" s="258"/>
      <c r="Z22" s="258"/>
    </row>
    <row r="23" spans="1:26" ht="30" customHeight="1">
      <c r="B23" s="744"/>
      <c r="C23" s="745"/>
      <c r="D23" s="746"/>
      <c r="E23" s="116" t="s">
        <v>352</v>
      </c>
      <c r="F23" s="463"/>
      <c r="H23" s="259"/>
      <c r="I23" s="258"/>
      <c r="J23" s="258"/>
      <c r="K23" s="258"/>
      <c r="L23" s="258"/>
      <c r="M23" s="258"/>
      <c r="N23" s="258"/>
      <c r="O23" s="258"/>
      <c r="P23" s="258"/>
      <c r="Q23" s="258"/>
      <c r="R23" s="258"/>
      <c r="S23" s="258"/>
      <c r="T23" s="258"/>
      <c r="U23" s="258"/>
      <c r="V23" s="258"/>
      <c r="W23" s="258"/>
      <c r="X23" s="258"/>
      <c r="Y23" s="258"/>
      <c r="Z23" s="258"/>
    </row>
    <row r="24" spans="1:26" ht="15" customHeight="1">
      <c r="B24" s="744"/>
      <c r="C24" s="745"/>
      <c r="D24" s="746"/>
      <c r="E24" s="114" t="s">
        <v>353</v>
      </c>
      <c r="F24" s="115"/>
      <c r="H24" s="259"/>
      <c r="I24" s="258"/>
      <c r="J24" s="258"/>
      <c r="K24" s="258"/>
      <c r="L24" s="258"/>
      <c r="M24" s="258"/>
      <c r="N24" s="258"/>
      <c r="O24" s="258"/>
      <c r="P24" s="258"/>
      <c r="Q24" s="258"/>
      <c r="R24" s="258"/>
      <c r="S24" s="258"/>
      <c r="T24" s="258"/>
      <c r="U24" s="258"/>
      <c r="V24" s="258"/>
      <c r="W24" s="258"/>
      <c r="X24" s="258"/>
      <c r="Y24" s="258"/>
      <c r="Z24" s="258"/>
    </row>
    <row r="25" spans="1:26" ht="159.94999999999999" customHeight="1" thickBot="1">
      <c r="B25" s="747"/>
      <c r="C25" s="748"/>
      <c r="D25" s="749"/>
      <c r="E25" s="750"/>
      <c r="F25" s="751"/>
      <c r="H25" s="259"/>
      <c r="I25" s="258"/>
      <c r="J25" s="258"/>
      <c r="K25" s="258"/>
      <c r="L25" s="258"/>
      <c r="M25" s="258"/>
      <c r="N25" s="258"/>
      <c r="O25" s="258"/>
      <c r="P25" s="258"/>
      <c r="Q25" s="258"/>
      <c r="R25" s="258"/>
      <c r="S25" s="258"/>
      <c r="T25" s="258"/>
      <c r="U25" s="258"/>
      <c r="V25" s="258"/>
      <c r="W25" s="258"/>
      <c r="X25" s="258"/>
      <c r="Y25" s="258"/>
      <c r="Z25" s="258"/>
    </row>
    <row r="26" spans="1:26" ht="15" customHeight="1">
      <c r="B26" s="741"/>
      <c r="C26" s="742"/>
      <c r="D26" s="743"/>
      <c r="E26" s="113" t="s">
        <v>46</v>
      </c>
      <c r="F26" s="462"/>
      <c r="H26" s="259"/>
      <c r="I26" s="258"/>
      <c r="J26" s="258"/>
      <c r="K26" s="258"/>
      <c r="L26" s="258"/>
      <c r="M26" s="258"/>
      <c r="N26" s="258"/>
      <c r="O26" s="258"/>
      <c r="P26" s="258"/>
      <c r="Q26" s="258"/>
      <c r="R26" s="258"/>
      <c r="S26" s="258"/>
      <c r="T26" s="258"/>
      <c r="U26" s="258"/>
      <c r="V26" s="258"/>
      <c r="W26" s="258"/>
      <c r="X26" s="258"/>
      <c r="Y26" s="258"/>
      <c r="Z26" s="258"/>
    </row>
    <row r="27" spans="1:26" ht="30" customHeight="1">
      <c r="B27" s="744"/>
      <c r="C27" s="745"/>
      <c r="D27" s="746"/>
      <c r="E27" s="116" t="s">
        <v>351</v>
      </c>
      <c r="F27" s="117"/>
      <c r="H27" s="259"/>
      <c r="I27" s="258"/>
      <c r="J27" s="258"/>
      <c r="K27" s="258"/>
      <c r="L27" s="258"/>
      <c r="M27" s="258"/>
      <c r="N27" s="258"/>
      <c r="O27" s="258"/>
      <c r="P27" s="258"/>
      <c r="Q27" s="258"/>
      <c r="R27" s="258"/>
      <c r="S27" s="258"/>
      <c r="T27" s="258"/>
      <c r="U27" s="258"/>
      <c r="V27" s="258"/>
      <c r="W27" s="258"/>
      <c r="X27" s="258"/>
      <c r="Y27" s="258"/>
      <c r="Z27" s="258"/>
    </row>
    <row r="28" spans="1:26" ht="30" customHeight="1">
      <c r="B28" s="744"/>
      <c r="C28" s="745"/>
      <c r="D28" s="746"/>
      <c r="E28" s="116" t="s">
        <v>352</v>
      </c>
      <c r="F28" s="463"/>
      <c r="H28" s="259"/>
      <c r="I28" s="258"/>
      <c r="J28" s="258"/>
      <c r="K28" s="258"/>
      <c r="L28" s="258"/>
      <c r="M28" s="258"/>
      <c r="N28" s="258"/>
      <c r="O28" s="258"/>
      <c r="P28" s="258"/>
      <c r="Q28" s="258"/>
      <c r="R28" s="258"/>
      <c r="S28" s="258"/>
      <c r="T28" s="258"/>
      <c r="U28" s="258"/>
      <c r="V28" s="258"/>
      <c r="W28" s="258"/>
      <c r="X28" s="258"/>
      <c r="Y28" s="258"/>
      <c r="Z28" s="258"/>
    </row>
    <row r="29" spans="1:26" ht="15" customHeight="1">
      <c r="B29" s="744"/>
      <c r="C29" s="745"/>
      <c r="D29" s="746"/>
      <c r="E29" s="114" t="s">
        <v>353</v>
      </c>
      <c r="F29" s="115"/>
      <c r="H29" s="259"/>
      <c r="I29" s="258"/>
      <c r="J29" s="258"/>
      <c r="K29" s="258"/>
      <c r="L29" s="258"/>
      <c r="M29" s="258"/>
      <c r="N29" s="258"/>
      <c r="O29" s="258"/>
      <c r="P29" s="258"/>
      <c r="Q29" s="258"/>
      <c r="R29" s="258"/>
      <c r="S29" s="258"/>
      <c r="T29" s="258"/>
      <c r="U29" s="258"/>
      <c r="V29" s="258"/>
      <c r="W29" s="258"/>
      <c r="X29" s="258"/>
      <c r="Y29" s="258"/>
      <c r="Z29" s="258"/>
    </row>
    <row r="30" spans="1:26" ht="159.94999999999999" customHeight="1" thickBot="1">
      <c r="B30" s="747"/>
      <c r="C30" s="748"/>
      <c r="D30" s="749"/>
      <c r="E30" s="750"/>
      <c r="F30" s="751"/>
      <c r="H30" s="259"/>
      <c r="I30" s="258"/>
      <c r="J30" s="258"/>
      <c r="K30" s="258"/>
      <c r="L30" s="258"/>
      <c r="M30" s="258"/>
      <c r="N30" s="258"/>
      <c r="O30" s="258"/>
      <c r="P30" s="258"/>
      <c r="Q30" s="258"/>
      <c r="R30" s="258"/>
      <c r="S30" s="258"/>
      <c r="T30" s="258"/>
      <c r="U30" s="258"/>
      <c r="V30" s="258"/>
      <c r="W30" s="258"/>
      <c r="X30" s="258"/>
      <c r="Y30" s="258"/>
      <c r="Z30" s="258"/>
    </row>
    <row r="31" spans="1:26" ht="15" customHeight="1">
      <c r="B31" s="741"/>
      <c r="C31" s="742"/>
      <c r="D31" s="743"/>
      <c r="E31" s="113" t="s">
        <v>46</v>
      </c>
      <c r="F31" s="462"/>
      <c r="H31" s="259"/>
      <c r="I31" s="258"/>
      <c r="J31" s="258"/>
      <c r="K31" s="258"/>
      <c r="L31" s="258"/>
      <c r="M31" s="258"/>
      <c r="N31" s="258"/>
      <c r="O31" s="258"/>
      <c r="P31" s="258"/>
      <c r="Q31" s="258"/>
      <c r="R31" s="258"/>
      <c r="S31" s="258"/>
      <c r="T31" s="258"/>
      <c r="U31" s="258"/>
      <c r="V31" s="258"/>
      <c r="W31" s="258"/>
      <c r="X31" s="258"/>
      <c r="Y31" s="258"/>
      <c r="Z31" s="258"/>
    </row>
    <row r="32" spans="1:26" ht="30" customHeight="1">
      <c r="B32" s="744"/>
      <c r="C32" s="745"/>
      <c r="D32" s="746"/>
      <c r="E32" s="116" t="s">
        <v>351</v>
      </c>
      <c r="F32" s="117"/>
      <c r="H32" s="259"/>
      <c r="I32" s="258"/>
      <c r="J32" s="258"/>
      <c r="K32" s="258"/>
      <c r="L32" s="258"/>
      <c r="M32" s="258"/>
      <c r="N32" s="258"/>
      <c r="O32" s="258"/>
      <c r="P32" s="258"/>
      <c r="Q32" s="258"/>
      <c r="R32" s="258"/>
      <c r="S32" s="258"/>
      <c r="T32" s="258"/>
      <c r="U32" s="258"/>
      <c r="V32" s="258"/>
      <c r="W32" s="258"/>
      <c r="X32" s="258"/>
      <c r="Y32" s="258"/>
      <c r="Z32" s="258"/>
    </row>
    <row r="33" spans="1:26" ht="30" customHeight="1">
      <c r="B33" s="744"/>
      <c r="C33" s="745"/>
      <c r="D33" s="746"/>
      <c r="E33" s="116" t="s">
        <v>352</v>
      </c>
      <c r="F33" s="117"/>
      <c r="H33" s="259"/>
      <c r="I33" s="258"/>
      <c r="J33" s="258"/>
      <c r="K33" s="258"/>
      <c r="L33" s="258"/>
      <c r="M33" s="258"/>
      <c r="N33" s="258"/>
      <c r="O33" s="258"/>
      <c r="P33" s="258"/>
      <c r="Q33" s="258"/>
      <c r="R33" s="258"/>
      <c r="S33" s="258"/>
      <c r="T33" s="258"/>
      <c r="U33" s="258"/>
      <c r="V33" s="258"/>
      <c r="W33" s="258"/>
      <c r="X33" s="258"/>
      <c r="Y33" s="258"/>
      <c r="Z33" s="258"/>
    </row>
    <row r="34" spans="1:26" ht="15" customHeight="1">
      <c r="B34" s="744"/>
      <c r="C34" s="745"/>
      <c r="D34" s="746"/>
      <c r="E34" s="114" t="s">
        <v>353</v>
      </c>
      <c r="F34" s="115"/>
      <c r="H34" s="259"/>
      <c r="I34" s="258"/>
      <c r="J34" s="258"/>
      <c r="K34" s="258"/>
      <c r="L34" s="258"/>
      <c r="M34" s="258"/>
      <c r="N34" s="258"/>
      <c r="O34" s="258"/>
      <c r="P34" s="258"/>
      <c r="Q34" s="258"/>
      <c r="R34" s="258"/>
      <c r="S34" s="258"/>
      <c r="T34" s="258"/>
      <c r="U34" s="258"/>
      <c r="V34" s="258"/>
      <c r="W34" s="258"/>
      <c r="X34" s="258"/>
      <c r="Y34" s="258"/>
      <c r="Z34" s="258"/>
    </row>
    <row r="35" spans="1:26" ht="159.94999999999999" customHeight="1" thickBot="1">
      <c r="B35" s="747"/>
      <c r="C35" s="748"/>
      <c r="D35" s="749"/>
      <c r="E35" s="750"/>
      <c r="F35" s="751"/>
      <c r="H35" s="259"/>
      <c r="I35" s="258"/>
      <c r="J35" s="258"/>
      <c r="K35" s="258"/>
      <c r="L35" s="258"/>
      <c r="M35" s="258"/>
      <c r="N35" s="258"/>
      <c r="O35" s="258"/>
      <c r="P35" s="258"/>
      <c r="Q35" s="258"/>
      <c r="R35" s="258"/>
      <c r="S35" s="258"/>
      <c r="T35" s="258"/>
      <c r="U35" s="258"/>
      <c r="V35" s="258"/>
      <c r="W35" s="258"/>
      <c r="X35" s="258"/>
      <c r="Y35" s="258"/>
      <c r="Z35" s="258"/>
    </row>
    <row r="36" spans="1:26" ht="9.9499999999999993" customHeight="1">
      <c r="A36" s="112"/>
      <c r="B36" s="118"/>
      <c r="C36" s="118"/>
      <c r="D36" s="118"/>
      <c r="E36" s="119"/>
      <c r="F36" s="119"/>
      <c r="G36" s="112"/>
      <c r="H36" s="259"/>
      <c r="I36" s="258"/>
      <c r="J36" s="258"/>
      <c r="K36" s="258"/>
      <c r="L36" s="258"/>
      <c r="M36" s="258"/>
      <c r="N36" s="258"/>
      <c r="O36" s="258"/>
      <c r="P36" s="258"/>
      <c r="Q36" s="258"/>
      <c r="R36" s="258"/>
      <c r="S36" s="258"/>
      <c r="T36" s="258"/>
      <c r="U36" s="258"/>
      <c r="V36" s="258"/>
      <c r="W36" s="258"/>
      <c r="X36" s="258"/>
      <c r="Y36" s="258"/>
      <c r="Z36" s="258"/>
    </row>
  </sheetData>
  <mergeCells count="16">
    <mergeCell ref="B13:D17"/>
    <mergeCell ref="E17:F17"/>
    <mergeCell ref="B1:F1"/>
    <mergeCell ref="E2:F2"/>
    <mergeCell ref="B3:D7"/>
    <mergeCell ref="E7:F7"/>
    <mergeCell ref="B8:D12"/>
    <mergeCell ref="E12:F12"/>
    <mergeCell ref="B31:D35"/>
    <mergeCell ref="E35:F35"/>
    <mergeCell ref="B19:F19"/>
    <mergeCell ref="E20:F20"/>
    <mergeCell ref="B21:D25"/>
    <mergeCell ref="E25:F25"/>
    <mergeCell ref="B26:D30"/>
    <mergeCell ref="E30:F30"/>
  </mergeCells>
  <phoneticPr fontId="2"/>
  <dataValidations count="1">
    <dataValidation imeMode="halfAlpha" allowBlank="1" showInputMessage="1" showErrorMessage="1" sqref="F3 F8 F13 F21 F26 F31"/>
  </dataValidations>
  <printOptions horizontalCentered="1"/>
  <pageMargins left="0.59055118110236227" right="0.59055118110236227" top="0.59055118110236227" bottom="0.59055118110236227" header="0.31496062992125984" footer="0.31496062992125984"/>
  <pageSetup paperSize="9" scale="89" fitToWidth="0" fitToHeight="0" orientation="portrait" horizontalDpi="4294967293" r:id="rId1"/>
  <rowBreaks count="1" manualBreakCount="1">
    <brk id="18"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AE193"/>
  <sheetViews>
    <sheetView view="pageBreakPreview" zoomScale="70" zoomScaleNormal="100" zoomScaleSheetLayoutView="70" workbookViewId="0">
      <selection activeCell="I63" sqref="I63:K64"/>
    </sheetView>
  </sheetViews>
  <sheetFormatPr defaultColWidth="9" defaultRowHeight="18.75"/>
  <cols>
    <col min="1" max="1" width="9" style="121"/>
    <col min="2" max="5" width="13.125" style="121" customWidth="1"/>
    <col min="6" max="6" width="11.5" style="121" customWidth="1"/>
    <col min="7" max="15" width="13.125" style="121" customWidth="1"/>
    <col min="16" max="24" width="13.125" customWidth="1"/>
    <col min="25" max="25" width="8.625" customWidth="1"/>
    <col min="26" max="26" width="5.875" customWidth="1"/>
    <col min="27" max="27" width="13.125" customWidth="1"/>
    <col min="28" max="16384" width="9" style="121"/>
  </cols>
  <sheetData>
    <row r="1" spans="2:30" ht="24.95" customHeight="1">
      <c r="B1" s="464"/>
      <c r="C1" s="465"/>
      <c r="D1" s="465"/>
      <c r="E1" s="465"/>
      <c r="F1" s="465"/>
      <c r="G1" s="754" t="s">
        <v>358</v>
      </c>
      <c r="H1" s="755"/>
      <c r="I1" s="755"/>
      <c r="J1" s="755"/>
      <c r="K1" s="466"/>
      <c r="L1" s="465"/>
      <c r="M1" s="459"/>
      <c r="N1" s="459"/>
      <c r="O1" s="128"/>
      <c r="P1" s="260"/>
      <c r="Q1" s="260"/>
      <c r="R1" s="260"/>
      <c r="S1" s="260"/>
      <c r="T1" s="260"/>
      <c r="U1" s="260"/>
      <c r="V1" s="260"/>
      <c r="W1" s="260"/>
      <c r="X1" s="260"/>
      <c r="Y1" s="260"/>
      <c r="Z1" s="260"/>
    </row>
    <row r="2" spans="2:30" ht="24.95" customHeight="1">
      <c r="B2" s="467"/>
      <c r="C2" s="468"/>
      <c r="D2" s="468"/>
      <c r="E2" s="468"/>
      <c r="F2" s="468"/>
      <c r="G2" s="756"/>
      <c r="H2" s="756"/>
      <c r="I2" s="756"/>
      <c r="J2" s="756"/>
      <c r="K2" s="469"/>
      <c r="L2" s="130"/>
      <c r="M2" s="130"/>
      <c r="N2" s="130"/>
      <c r="O2" s="131"/>
      <c r="P2" s="260"/>
      <c r="Q2" s="182"/>
      <c r="R2" s="260"/>
      <c r="S2" s="260"/>
      <c r="T2" s="260"/>
      <c r="U2" s="260"/>
      <c r="V2" s="260"/>
      <c r="W2" s="260"/>
      <c r="X2" s="260"/>
      <c r="Y2" s="260"/>
      <c r="Z2" s="260"/>
    </row>
    <row r="3" spans="2:30" ht="24.95" customHeight="1">
      <c r="B3" s="467"/>
      <c r="C3" s="468"/>
      <c r="D3" s="468"/>
      <c r="E3" s="468"/>
      <c r="F3" s="468"/>
      <c r="G3" s="468"/>
      <c r="H3" s="468"/>
      <c r="I3" s="468"/>
      <c r="J3" s="468"/>
      <c r="K3" s="468"/>
      <c r="L3" s="468"/>
      <c r="M3" s="468"/>
      <c r="N3" s="468"/>
      <c r="O3" s="470"/>
      <c r="P3" s="260"/>
      <c r="Q3" s="260"/>
      <c r="R3" s="260"/>
      <c r="S3" s="260"/>
      <c r="T3" s="260"/>
      <c r="U3" s="260"/>
      <c r="V3" s="260"/>
      <c r="W3" s="260"/>
      <c r="X3" s="260"/>
      <c r="Y3" s="260"/>
      <c r="Z3" s="260"/>
    </row>
    <row r="4" spans="2:30" ht="24.95" customHeight="1">
      <c r="B4" s="467"/>
      <c r="C4" s="468"/>
      <c r="D4" s="468"/>
      <c r="E4" s="468"/>
      <c r="F4" s="468"/>
      <c r="G4" s="468"/>
      <c r="H4" s="468"/>
      <c r="I4" s="468"/>
      <c r="J4" s="468"/>
      <c r="K4" s="468"/>
      <c r="L4" s="468"/>
      <c r="M4" s="468"/>
      <c r="N4" s="468"/>
      <c r="O4" s="470"/>
      <c r="P4" s="260"/>
      <c r="Q4" s="260"/>
      <c r="R4" s="260"/>
      <c r="S4" s="260"/>
      <c r="T4" s="260"/>
      <c r="U4" s="260"/>
      <c r="V4" s="260"/>
      <c r="W4" s="260"/>
      <c r="X4" s="260"/>
      <c r="Y4" s="260"/>
      <c r="Z4" s="260"/>
    </row>
    <row r="5" spans="2:30" ht="24.95" customHeight="1">
      <c r="B5" s="467"/>
      <c r="C5" s="468"/>
      <c r="D5" s="468"/>
      <c r="E5" s="468"/>
      <c r="F5" s="468"/>
      <c r="G5" s="468"/>
      <c r="H5" s="468"/>
      <c r="I5" s="468"/>
      <c r="J5" s="468"/>
      <c r="K5" s="468"/>
      <c r="L5" s="468"/>
      <c r="M5" s="468"/>
      <c r="N5" s="468"/>
      <c r="O5" s="470"/>
      <c r="P5" s="260"/>
      <c r="Q5" s="260"/>
      <c r="R5" s="260"/>
      <c r="S5" s="260"/>
      <c r="T5" s="260"/>
      <c r="U5" s="260"/>
      <c r="V5" s="260"/>
      <c r="W5" s="260"/>
      <c r="X5" s="260"/>
      <c r="Y5" s="260"/>
      <c r="Z5" s="260"/>
    </row>
    <row r="6" spans="2:30" ht="24.95" customHeight="1">
      <c r="B6" s="467"/>
      <c r="C6" s="468"/>
      <c r="D6" s="468"/>
      <c r="E6" s="468"/>
      <c r="F6" s="468"/>
      <c r="G6" s="468"/>
      <c r="H6" s="468"/>
      <c r="I6" s="468"/>
      <c r="J6" s="468"/>
      <c r="K6" s="468"/>
      <c r="L6" s="468"/>
      <c r="M6" s="468"/>
      <c r="N6" s="468"/>
      <c r="O6" s="470"/>
      <c r="P6" s="260"/>
      <c r="Q6" s="260"/>
      <c r="R6" s="260"/>
      <c r="S6" s="260"/>
      <c r="T6" s="260"/>
      <c r="U6" s="260"/>
      <c r="V6" s="260"/>
      <c r="W6" s="260"/>
      <c r="X6" s="260"/>
      <c r="Y6" s="260"/>
      <c r="Z6" s="260"/>
    </row>
    <row r="7" spans="2:30" ht="24.95" customHeight="1">
      <c r="B7" s="467"/>
      <c r="C7" s="468"/>
      <c r="D7" s="468"/>
      <c r="E7" s="468"/>
      <c r="F7" s="468"/>
      <c r="G7" s="468"/>
      <c r="H7" s="468"/>
      <c r="I7" s="468"/>
      <c r="J7" s="468"/>
      <c r="K7" s="468"/>
      <c r="L7" s="468"/>
      <c r="M7" s="468"/>
      <c r="N7" s="468"/>
      <c r="O7" s="470"/>
      <c r="P7" s="260"/>
      <c r="Q7" s="260"/>
      <c r="R7" s="260"/>
      <c r="S7" s="260"/>
      <c r="T7" s="260"/>
      <c r="U7" s="260"/>
      <c r="V7" s="260"/>
      <c r="W7" s="260"/>
      <c r="X7" s="260"/>
      <c r="Y7" s="260"/>
      <c r="Z7" s="260"/>
    </row>
    <row r="8" spans="2:30" ht="24.95" customHeight="1">
      <c r="B8" s="467"/>
      <c r="C8" s="468"/>
      <c r="D8" s="468"/>
      <c r="E8" s="468"/>
      <c r="F8" s="468"/>
      <c r="G8" s="468"/>
      <c r="H8" s="468"/>
      <c r="I8" s="468"/>
      <c r="J8" s="468"/>
      <c r="K8" s="468"/>
      <c r="L8" s="468"/>
      <c r="M8" s="468"/>
      <c r="N8" s="468"/>
      <c r="O8" s="470"/>
      <c r="P8" s="260"/>
      <c r="Q8" s="260"/>
      <c r="R8" s="260"/>
      <c r="S8" s="260"/>
      <c r="T8" s="260"/>
      <c r="U8" s="260"/>
      <c r="V8" s="260"/>
      <c r="W8" s="260"/>
      <c r="X8" s="260"/>
      <c r="Y8" s="260"/>
      <c r="Z8" s="260"/>
    </row>
    <row r="9" spans="2:30" ht="24.95" customHeight="1">
      <c r="B9" s="467"/>
      <c r="C9" s="468"/>
      <c r="D9" s="468"/>
      <c r="E9" s="468"/>
      <c r="F9" s="468"/>
      <c r="G9" s="468"/>
      <c r="H9" s="468"/>
      <c r="I9" s="468"/>
      <c r="J9" s="468"/>
      <c r="K9" s="468"/>
      <c r="L9" s="468"/>
      <c r="M9" s="468"/>
      <c r="N9" s="468"/>
      <c r="O9" s="470"/>
      <c r="P9" s="260"/>
      <c r="Q9" s="260"/>
      <c r="R9" s="260"/>
      <c r="S9" s="260"/>
      <c r="T9" s="260"/>
      <c r="U9" s="260"/>
      <c r="V9" s="260"/>
      <c r="W9" s="260"/>
      <c r="X9" s="260"/>
      <c r="Y9" s="260"/>
      <c r="Z9" s="260"/>
      <c r="AD9" s="122"/>
    </row>
    <row r="10" spans="2:30" ht="24.95" customHeight="1">
      <c r="B10" s="467"/>
      <c r="C10" s="468"/>
      <c r="D10" s="468"/>
      <c r="E10" s="468"/>
      <c r="F10" s="468"/>
      <c r="G10" s="468"/>
      <c r="H10" s="468"/>
      <c r="I10" s="468"/>
      <c r="J10" s="468"/>
      <c r="K10" s="468"/>
      <c r="L10" s="468"/>
      <c r="M10" s="468"/>
      <c r="N10" s="468"/>
      <c r="O10" s="470"/>
      <c r="P10" s="260"/>
      <c r="Q10" s="260"/>
      <c r="R10" s="260"/>
      <c r="S10" s="260"/>
      <c r="T10" s="260"/>
      <c r="U10" s="260"/>
      <c r="V10" s="260"/>
      <c r="W10" s="260"/>
      <c r="X10" s="260"/>
      <c r="Y10" s="260"/>
      <c r="Z10" s="260"/>
      <c r="AD10" s="122"/>
    </row>
    <row r="11" spans="2:30" ht="24.95" customHeight="1">
      <c r="B11" s="467"/>
      <c r="C11" s="468"/>
      <c r="D11" s="468"/>
      <c r="E11" s="468"/>
      <c r="F11" s="468"/>
      <c r="G11" s="468"/>
      <c r="H11" s="468"/>
      <c r="I11" s="468"/>
      <c r="J11" s="468"/>
      <c r="K11" s="468"/>
      <c r="L11" s="468"/>
      <c r="M11" s="468"/>
      <c r="N11" s="468"/>
      <c r="O11" s="470"/>
      <c r="P11" s="260"/>
      <c r="Q11" s="260"/>
      <c r="R11" s="260"/>
      <c r="S11" s="260"/>
      <c r="T11" s="260"/>
      <c r="U11" s="260"/>
      <c r="V11" s="260"/>
      <c r="W11" s="260"/>
      <c r="X11" s="260"/>
      <c r="Y11" s="260"/>
      <c r="Z11" s="260"/>
    </row>
    <row r="12" spans="2:30" ht="24.95" customHeight="1">
      <c r="B12" s="467"/>
      <c r="C12" s="468"/>
      <c r="D12" s="468"/>
      <c r="E12" s="468"/>
      <c r="F12" s="468"/>
      <c r="G12" s="468"/>
      <c r="H12" s="468"/>
      <c r="I12" s="468"/>
      <c r="J12" s="468"/>
      <c r="K12" s="468"/>
      <c r="L12" s="468"/>
      <c r="M12" s="468"/>
      <c r="N12" s="468"/>
      <c r="O12" s="470"/>
      <c r="P12" s="260"/>
      <c r="Q12" s="260"/>
      <c r="R12" s="260"/>
      <c r="S12" s="260"/>
      <c r="T12" s="260"/>
      <c r="U12" s="260"/>
      <c r="V12" s="260"/>
      <c r="W12" s="260"/>
      <c r="X12" s="260"/>
      <c r="Y12" s="260"/>
      <c r="Z12" s="260"/>
    </row>
    <row r="13" spans="2:30" ht="24.95" customHeight="1">
      <c r="B13" s="467"/>
      <c r="C13" s="468"/>
      <c r="D13" s="468"/>
      <c r="E13" s="468"/>
      <c r="F13" s="468"/>
      <c r="G13" s="468"/>
      <c r="H13" s="468"/>
      <c r="I13" s="468"/>
      <c r="J13" s="468"/>
      <c r="K13" s="468"/>
      <c r="L13" s="468"/>
      <c r="M13" s="468"/>
      <c r="N13" s="468"/>
      <c r="O13" s="470"/>
      <c r="P13" s="260"/>
      <c r="Q13" s="260"/>
      <c r="R13" s="260"/>
      <c r="S13" s="260"/>
      <c r="T13" s="260"/>
      <c r="U13" s="260"/>
      <c r="V13" s="260"/>
      <c r="W13" s="260"/>
      <c r="X13" s="260"/>
      <c r="Y13" s="260"/>
      <c r="Z13" s="260"/>
    </row>
    <row r="14" spans="2:30" ht="24.95" customHeight="1">
      <c r="B14" s="467"/>
      <c r="C14" s="468"/>
      <c r="D14" s="468"/>
      <c r="E14" s="468"/>
      <c r="F14" s="468"/>
      <c r="G14" s="468"/>
      <c r="H14" s="468"/>
      <c r="I14" s="468"/>
      <c r="J14" s="468"/>
      <c r="K14" s="468"/>
      <c r="L14" s="468"/>
      <c r="M14" s="468"/>
      <c r="N14" s="468"/>
      <c r="O14" s="470"/>
      <c r="P14" s="260"/>
      <c r="Q14" s="260"/>
      <c r="R14" s="260"/>
      <c r="S14" s="260"/>
      <c r="T14" s="260"/>
      <c r="U14" s="260"/>
      <c r="V14" s="260"/>
      <c r="W14" s="260"/>
      <c r="X14" s="260"/>
      <c r="Y14" s="260"/>
      <c r="Z14" s="260"/>
    </row>
    <row r="15" spans="2:30" ht="24.95" customHeight="1">
      <c r="B15" s="467"/>
      <c r="C15" s="468"/>
      <c r="D15" s="468"/>
      <c r="E15" s="468"/>
      <c r="F15" s="468"/>
      <c r="G15" s="468"/>
      <c r="H15" s="468"/>
      <c r="I15" s="468"/>
      <c r="J15" s="468"/>
      <c r="K15" s="468"/>
      <c r="L15" s="468"/>
      <c r="M15" s="468"/>
      <c r="N15" s="468"/>
      <c r="O15" s="489" t="s">
        <v>550</v>
      </c>
      <c r="P15" s="260"/>
      <c r="Q15" s="260"/>
      <c r="R15" s="260"/>
      <c r="S15" s="260"/>
      <c r="T15" s="260"/>
      <c r="U15" s="260"/>
      <c r="V15" s="260"/>
      <c r="W15" s="260"/>
      <c r="X15" s="260"/>
      <c r="Y15" s="260"/>
      <c r="Z15" s="260"/>
    </row>
    <row r="16" spans="2:30" ht="24.95" customHeight="1">
      <c r="B16" s="467"/>
      <c r="C16" s="468"/>
      <c r="D16" s="468"/>
      <c r="E16" s="468"/>
      <c r="F16" s="468"/>
      <c r="G16" s="468"/>
      <c r="H16" s="468"/>
      <c r="I16" s="468"/>
      <c r="J16" s="468"/>
      <c r="K16" s="468"/>
      <c r="L16" s="468"/>
      <c r="M16" s="468"/>
      <c r="N16" s="468"/>
      <c r="O16" s="489"/>
      <c r="P16" s="260"/>
      <c r="Q16" s="260"/>
      <c r="R16" s="260"/>
      <c r="S16" s="260"/>
      <c r="T16" s="260"/>
      <c r="U16" s="260"/>
      <c r="V16" s="260"/>
      <c r="W16" s="260"/>
      <c r="X16" s="260"/>
      <c r="Y16" s="260"/>
      <c r="Z16" s="260"/>
    </row>
    <row r="17" spans="2:27" ht="24.95" customHeight="1">
      <c r="B17" s="467"/>
      <c r="C17" s="468"/>
      <c r="D17" s="468"/>
      <c r="E17" s="468"/>
      <c r="F17" s="468"/>
      <c r="G17" s="468"/>
      <c r="H17" s="468"/>
      <c r="I17" s="468"/>
      <c r="J17" s="468"/>
      <c r="K17" s="468"/>
      <c r="L17" s="468"/>
      <c r="M17" s="468"/>
      <c r="N17" s="468"/>
      <c r="O17" s="489"/>
      <c r="P17" s="260"/>
      <c r="Q17" s="260"/>
      <c r="R17" s="260"/>
      <c r="S17" s="260"/>
      <c r="T17" s="260"/>
      <c r="U17" s="260"/>
      <c r="V17" s="260"/>
      <c r="W17" s="260"/>
      <c r="X17" s="260"/>
      <c r="Y17" s="260"/>
      <c r="Z17" s="260"/>
    </row>
    <row r="18" spans="2:27" ht="24.95" customHeight="1">
      <c r="B18" s="467"/>
      <c r="C18" s="468"/>
      <c r="D18" s="468"/>
      <c r="E18" s="468"/>
      <c r="F18" s="468"/>
      <c r="G18" s="468"/>
      <c r="H18" s="468"/>
      <c r="I18" s="468"/>
      <c r="J18" s="468"/>
      <c r="K18" s="468"/>
      <c r="L18" s="468"/>
      <c r="M18" s="468"/>
      <c r="N18" s="468"/>
      <c r="O18" s="489"/>
      <c r="P18" s="260"/>
      <c r="Q18" s="260"/>
      <c r="R18" s="260"/>
      <c r="S18" s="260"/>
      <c r="T18" s="260"/>
      <c r="U18" s="260"/>
      <c r="V18" s="260"/>
      <c r="W18" s="260"/>
      <c r="X18" s="260"/>
      <c r="Y18" s="260"/>
      <c r="Z18" s="260"/>
    </row>
    <row r="19" spans="2:27" ht="24.95" customHeight="1">
      <c r="B19" s="467"/>
      <c r="C19" s="468"/>
      <c r="D19" s="468"/>
      <c r="E19" s="468"/>
      <c r="F19" s="468"/>
      <c r="G19" s="468"/>
      <c r="H19" s="468"/>
      <c r="I19" s="468"/>
      <c r="J19" s="468"/>
      <c r="K19" s="468"/>
      <c r="L19" s="468"/>
      <c r="M19" s="468"/>
      <c r="N19" s="468"/>
      <c r="O19" s="489"/>
      <c r="P19" s="260"/>
      <c r="Q19" s="260"/>
      <c r="R19" s="260"/>
      <c r="S19" s="260"/>
      <c r="T19" s="260"/>
      <c r="U19" s="260"/>
      <c r="V19" s="260"/>
      <c r="W19" s="260"/>
      <c r="X19" s="260"/>
      <c r="Y19" s="260"/>
      <c r="Z19" s="260"/>
    </row>
    <row r="20" spans="2:27" ht="24.95" customHeight="1">
      <c r="B20" s="467"/>
      <c r="C20" s="468"/>
      <c r="D20" s="468"/>
      <c r="E20" s="468"/>
      <c r="F20" s="468"/>
      <c r="G20" s="468"/>
      <c r="H20" s="468"/>
      <c r="I20" s="468"/>
      <c r="J20" s="468"/>
      <c r="K20" s="468"/>
      <c r="L20" s="468"/>
      <c r="M20" s="468"/>
      <c r="N20" s="468"/>
      <c r="O20" s="489"/>
      <c r="P20" s="260"/>
      <c r="Q20" s="260"/>
      <c r="R20" s="260"/>
      <c r="S20" s="260"/>
      <c r="T20" s="260"/>
      <c r="U20" s="260"/>
      <c r="V20" s="260"/>
      <c r="W20" s="260"/>
      <c r="X20" s="260"/>
      <c r="Y20" s="260"/>
      <c r="Z20" s="260"/>
    </row>
    <row r="21" spans="2:27" ht="24.95" customHeight="1">
      <c r="B21" s="467"/>
      <c r="C21" s="468"/>
      <c r="D21" s="468"/>
      <c r="E21" s="468"/>
      <c r="F21" s="468"/>
      <c r="G21" s="468"/>
      <c r="H21" s="468"/>
      <c r="I21" s="468"/>
      <c r="J21" s="468"/>
      <c r="K21" s="468"/>
      <c r="L21" s="468"/>
      <c r="M21" s="468"/>
      <c r="N21" s="468"/>
      <c r="O21" s="489"/>
      <c r="P21" s="260"/>
      <c r="Q21" s="260"/>
      <c r="R21" s="260"/>
      <c r="S21" s="260"/>
      <c r="T21" s="260"/>
      <c r="U21" s="260"/>
      <c r="V21" s="260"/>
      <c r="W21" s="260"/>
      <c r="X21" s="260"/>
      <c r="Y21" s="260"/>
      <c r="Z21" s="260"/>
    </row>
    <row r="22" spans="2:27" ht="24.95" customHeight="1">
      <c r="B22" s="467"/>
      <c r="C22" s="468"/>
      <c r="D22" s="468"/>
      <c r="E22" s="468"/>
      <c r="F22" s="468"/>
      <c r="G22" s="468"/>
      <c r="H22" s="468"/>
      <c r="I22" s="468"/>
      <c r="J22" s="468"/>
      <c r="K22" s="468"/>
      <c r="L22" s="468"/>
      <c r="M22" s="468"/>
      <c r="N22" s="468"/>
      <c r="O22" s="489"/>
      <c r="P22" s="260"/>
      <c r="Q22" s="260"/>
      <c r="R22" s="260"/>
      <c r="S22" s="260"/>
      <c r="T22" s="260"/>
      <c r="U22" s="260"/>
      <c r="V22" s="260"/>
      <c r="W22" s="260"/>
      <c r="X22" s="260"/>
      <c r="Y22" s="260"/>
      <c r="Z22" s="260"/>
    </row>
    <row r="23" spans="2:27" ht="24.95" customHeight="1">
      <c r="B23" s="467"/>
      <c r="C23" s="468"/>
      <c r="D23" s="468"/>
      <c r="E23" s="468"/>
      <c r="F23" s="468"/>
      <c r="G23" s="468"/>
      <c r="H23" s="468"/>
      <c r="I23" s="468"/>
      <c r="J23" s="468"/>
      <c r="K23" s="468"/>
      <c r="L23" s="468"/>
      <c r="M23" s="468"/>
      <c r="N23" s="468"/>
      <c r="O23" s="489"/>
      <c r="P23" s="260"/>
      <c r="Q23" s="260"/>
      <c r="R23" s="260"/>
      <c r="S23" s="260"/>
      <c r="T23" s="260"/>
      <c r="U23" s="260"/>
      <c r="V23" s="260"/>
      <c r="W23" s="260"/>
      <c r="X23" s="260"/>
      <c r="Y23" s="260"/>
      <c r="Z23" s="260"/>
    </row>
    <row r="24" spans="2:27" ht="24.95" customHeight="1">
      <c r="B24" s="467"/>
      <c r="C24" s="468"/>
      <c r="D24" s="468"/>
      <c r="E24" s="468"/>
      <c r="F24" s="468"/>
      <c r="G24" s="468"/>
      <c r="H24" s="468"/>
      <c r="I24" s="468"/>
      <c r="J24" s="468"/>
      <c r="K24" s="468"/>
      <c r="L24" s="468"/>
      <c r="M24" s="468"/>
      <c r="N24" s="468"/>
      <c r="O24" s="489"/>
      <c r="P24" s="260"/>
      <c r="Q24" s="260"/>
      <c r="R24" s="260"/>
      <c r="S24" s="260"/>
      <c r="T24" s="260"/>
      <c r="U24" s="260"/>
      <c r="V24" s="260"/>
      <c r="W24" s="260"/>
      <c r="X24" s="260"/>
      <c r="Y24" s="260"/>
      <c r="Z24" s="260"/>
    </row>
    <row r="25" spans="2:27" ht="24.95" customHeight="1">
      <c r="B25" s="467"/>
      <c r="C25" s="468"/>
      <c r="D25" s="468"/>
      <c r="E25" s="468"/>
      <c r="F25" s="468"/>
      <c r="G25" s="468"/>
      <c r="H25" s="468"/>
      <c r="I25" s="468"/>
      <c r="J25" s="468"/>
      <c r="K25" s="468"/>
      <c r="L25" s="468"/>
      <c r="M25" s="468"/>
      <c r="N25" s="468"/>
      <c r="O25" s="489"/>
      <c r="P25" s="260"/>
      <c r="Q25" s="260"/>
      <c r="R25" s="260"/>
      <c r="S25" s="260"/>
      <c r="T25" s="260"/>
      <c r="U25" s="260"/>
      <c r="V25" s="260"/>
      <c r="W25" s="260"/>
      <c r="X25" s="260"/>
      <c r="Y25" s="260"/>
      <c r="Z25" s="260"/>
    </row>
    <row r="26" spans="2:27" ht="24.95" customHeight="1">
      <c r="B26" s="467"/>
      <c r="C26" s="468"/>
      <c r="D26" s="468"/>
      <c r="E26" s="468"/>
      <c r="F26" s="468"/>
      <c r="G26" s="468"/>
      <c r="H26" s="468"/>
      <c r="I26" s="468"/>
      <c r="J26" s="468"/>
      <c r="K26" s="468"/>
      <c r="L26" s="468"/>
      <c r="M26" s="468"/>
      <c r="N26" s="468"/>
      <c r="O26" s="489"/>
      <c r="P26" s="260"/>
      <c r="Q26" s="260"/>
      <c r="R26" s="260"/>
      <c r="S26" s="260"/>
      <c r="T26" s="260"/>
      <c r="U26" s="260"/>
      <c r="V26" s="260"/>
      <c r="W26" s="260"/>
      <c r="X26" s="260"/>
      <c r="Y26" s="260"/>
      <c r="Z26" s="260"/>
    </row>
    <row r="27" spans="2:27" ht="24.95" customHeight="1">
      <c r="B27" s="467"/>
      <c r="C27" s="468"/>
      <c r="D27" s="468"/>
      <c r="E27" s="468"/>
      <c r="F27" s="468"/>
      <c r="G27" s="468"/>
      <c r="H27" s="468"/>
      <c r="I27" s="468"/>
      <c r="J27" s="468"/>
      <c r="K27" s="468"/>
      <c r="L27" s="468"/>
      <c r="M27" s="468"/>
      <c r="N27" s="468"/>
      <c r="O27" s="489"/>
      <c r="P27" s="260"/>
      <c r="Q27" s="260"/>
      <c r="R27" s="260"/>
      <c r="S27" s="260"/>
      <c r="T27" s="260"/>
      <c r="U27" s="260"/>
      <c r="V27" s="260"/>
      <c r="W27" s="260"/>
      <c r="X27" s="260"/>
      <c r="Y27" s="260"/>
      <c r="Z27" s="260"/>
    </row>
    <row r="28" spans="2:27" ht="24.95" customHeight="1">
      <c r="B28" s="467"/>
      <c r="C28" s="468"/>
      <c r="D28" s="468"/>
      <c r="E28" s="468"/>
      <c r="F28" s="468"/>
      <c r="G28" s="468"/>
      <c r="H28" s="468"/>
      <c r="I28" s="468"/>
      <c r="J28" s="468"/>
      <c r="K28" s="468"/>
      <c r="L28" s="468"/>
      <c r="M28" s="468"/>
      <c r="N28" s="468"/>
      <c r="O28" s="489"/>
      <c r="P28" s="260"/>
      <c r="Q28" s="260"/>
      <c r="R28" s="260"/>
      <c r="S28" s="260"/>
      <c r="T28" s="260"/>
      <c r="U28" s="260"/>
      <c r="V28" s="260"/>
      <c r="W28" s="260"/>
      <c r="X28" s="260"/>
      <c r="Y28" s="260"/>
      <c r="Z28" s="260"/>
    </row>
    <row r="29" spans="2:27" ht="24.95" customHeight="1">
      <c r="B29" s="467"/>
      <c r="C29" s="468"/>
      <c r="D29" s="468"/>
      <c r="E29" s="468"/>
      <c r="F29" s="468"/>
      <c r="G29" s="468"/>
      <c r="H29" s="468"/>
      <c r="I29" s="468"/>
      <c r="J29" s="468"/>
      <c r="K29" s="468"/>
      <c r="L29" s="468"/>
      <c r="M29" s="468"/>
      <c r="N29" s="468"/>
      <c r="O29" s="489"/>
      <c r="P29" s="260"/>
      <c r="Q29" s="260"/>
      <c r="R29" s="260"/>
      <c r="S29" s="260"/>
      <c r="T29" s="260"/>
      <c r="U29" s="260"/>
      <c r="V29" s="260"/>
      <c r="W29" s="260"/>
      <c r="X29" s="260"/>
      <c r="Y29" s="260"/>
      <c r="Z29" s="260"/>
    </row>
    <row r="30" spans="2:27" ht="24.95" customHeight="1" thickBot="1">
      <c r="B30" s="467"/>
      <c r="C30" s="468"/>
      <c r="D30" s="468"/>
      <c r="E30" s="468"/>
      <c r="F30" s="468"/>
      <c r="G30" s="468"/>
      <c r="H30" s="468"/>
      <c r="I30" s="468"/>
      <c r="J30" s="468"/>
      <c r="K30" s="468"/>
      <c r="L30" s="468"/>
      <c r="M30" s="468"/>
      <c r="N30" s="468"/>
      <c r="O30" s="490"/>
      <c r="P30" s="260"/>
      <c r="Q30" s="260"/>
      <c r="R30" s="260"/>
      <c r="S30" s="260"/>
      <c r="T30" s="260"/>
      <c r="U30" s="260"/>
      <c r="V30" s="260"/>
      <c r="W30" s="260"/>
      <c r="X30" s="260"/>
      <c r="Y30" s="260"/>
      <c r="Z30" s="260"/>
    </row>
    <row r="31" spans="2:27" ht="24.95" customHeight="1">
      <c r="B31" s="467"/>
      <c r="C31" s="468"/>
      <c r="D31" s="468"/>
      <c r="E31" s="468"/>
      <c r="F31" s="468"/>
      <c r="G31" s="468"/>
      <c r="H31" s="763" t="s">
        <v>359</v>
      </c>
      <c r="I31" s="763" t="s">
        <v>360</v>
      </c>
      <c r="J31" s="765"/>
      <c r="K31" s="765"/>
      <c r="L31" s="763" t="s">
        <v>361</v>
      </c>
      <c r="M31" s="757" t="s">
        <v>362</v>
      </c>
      <c r="N31" s="758"/>
      <c r="O31" s="759"/>
      <c r="P31" s="260"/>
      <c r="Q31" s="260"/>
      <c r="R31" s="260"/>
      <c r="S31" s="260"/>
      <c r="T31" s="260"/>
      <c r="U31" s="260"/>
      <c r="V31" s="260"/>
      <c r="W31" s="260"/>
      <c r="X31" s="260"/>
      <c r="Y31" s="260"/>
      <c r="Z31" s="260"/>
    </row>
    <row r="32" spans="2:27" s="123" customFormat="1" ht="24.95" customHeight="1" thickBot="1">
      <c r="B32" s="132"/>
      <c r="C32" s="133"/>
      <c r="D32" s="133"/>
      <c r="E32" s="133"/>
      <c r="F32" s="133"/>
      <c r="G32" s="133"/>
      <c r="H32" s="764"/>
      <c r="I32" s="764"/>
      <c r="J32" s="764"/>
      <c r="K32" s="764"/>
      <c r="L32" s="766"/>
      <c r="M32" s="760"/>
      <c r="N32" s="761"/>
      <c r="O32" s="762"/>
      <c r="P32" s="260"/>
      <c r="Q32" s="260"/>
      <c r="R32" s="260"/>
      <c r="S32" s="260"/>
      <c r="T32" s="260"/>
      <c r="U32" s="260"/>
      <c r="V32" s="260"/>
      <c r="W32" s="260"/>
      <c r="X32" s="260"/>
      <c r="Y32" s="260"/>
      <c r="Z32" s="260"/>
      <c r="AA32"/>
    </row>
    <row r="33" spans="2:27" s="124" customFormat="1" ht="24.95" customHeight="1">
      <c r="B33" s="464"/>
      <c r="C33" s="465"/>
      <c r="D33" s="465"/>
      <c r="E33" s="465"/>
      <c r="F33" s="465"/>
      <c r="G33" s="754" t="s">
        <v>445</v>
      </c>
      <c r="H33" s="755"/>
      <c r="I33" s="755"/>
      <c r="J33" s="755"/>
      <c r="K33" s="466"/>
      <c r="L33" s="465"/>
      <c r="M33" s="459"/>
      <c r="N33" s="459"/>
      <c r="O33" s="128"/>
      <c r="P33" s="260"/>
      <c r="Q33" s="260"/>
      <c r="R33" s="260"/>
      <c r="S33" s="260"/>
      <c r="T33" s="260"/>
      <c r="U33" s="260"/>
      <c r="V33" s="260"/>
      <c r="W33" s="260"/>
      <c r="X33" s="260"/>
      <c r="Y33" s="260"/>
      <c r="Z33" s="260"/>
      <c r="AA33"/>
    </row>
    <row r="34" spans="2:27" s="124" customFormat="1" ht="24.95" customHeight="1">
      <c r="B34" s="467"/>
      <c r="C34" s="468"/>
      <c r="D34" s="468"/>
      <c r="E34" s="468"/>
      <c r="F34" s="468"/>
      <c r="G34" s="756"/>
      <c r="H34" s="756"/>
      <c r="I34" s="756"/>
      <c r="J34" s="756"/>
      <c r="K34" s="469"/>
      <c r="L34" s="130"/>
      <c r="M34" s="130"/>
      <c r="N34" s="130"/>
      <c r="O34" s="131"/>
      <c r="P34" s="260"/>
      <c r="Q34" s="260"/>
      <c r="R34" s="260"/>
      <c r="S34" s="260"/>
      <c r="T34" s="260"/>
      <c r="U34" s="260"/>
      <c r="V34" s="260"/>
      <c r="W34" s="260"/>
      <c r="X34" s="260"/>
      <c r="Y34" s="260"/>
      <c r="Z34" s="260"/>
      <c r="AA34"/>
    </row>
    <row r="35" spans="2:27" ht="24.95" customHeight="1">
      <c r="B35" s="467"/>
      <c r="C35" s="468"/>
      <c r="D35" s="468"/>
      <c r="E35" s="468"/>
      <c r="F35" s="468"/>
      <c r="G35" s="468"/>
      <c r="H35" s="468"/>
      <c r="I35" s="468"/>
      <c r="J35" s="468"/>
      <c r="K35" s="468"/>
      <c r="L35" s="468"/>
      <c r="M35" s="468"/>
      <c r="N35" s="468"/>
      <c r="O35" s="470"/>
      <c r="P35" s="260"/>
      <c r="Q35" s="260"/>
      <c r="R35" s="260"/>
      <c r="S35" s="260"/>
      <c r="T35" s="260"/>
      <c r="U35" s="260"/>
      <c r="V35" s="260"/>
      <c r="W35" s="260"/>
      <c r="X35" s="260"/>
      <c r="Y35" s="260"/>
      <c r="Z35" s="260"/>
    </row>
    <row r="36" spans="2:27" ht="24.95" customHeight="1">
      <c r="B36" s="467"/>
      <c r="C36" s="468"/>
      <c r="D36" s="468"/>
      <c r="E36" s="468"/>
      <c r="F36" s="468"/>
      <c r="G36" s="468"/>
      <c r="H36" s="468"/>
      <c r="I36" s="468"/>
      <c r="J36" s="468"/>
      <c r="K36" s="468"/>
      <c r="L36" s="468"/>
      <c r="M36" s="468"/>
      <c r="N36" s="468"/>
      <c r="O36" s="470"/>
      <c r="P36" s="260"/>
      <c r="Q36" s="260"/>
      <c r="R36" s="260"/>
      <c r="S36" s="260"/>
      <c r="T36" s="260"/>
      <c r="U36" s="260"/>
      <c r="V36" s="260"/>
      <c r="W36" s="260"/>
      <c r="X36" s="260"/>
      <c r="Y36" s="260"/>
      <c r="Z36" s="260"/>
    </row>
    <row r="37" spans="2:27" ht="24.95" customHeight="1">
      <c r="B37" s="467"/>
      <c r="C37" s="468"/>
      <c r="D37" s="468"/>
      <c r="E37" s="468"/>
      <c r="F37" s="468"/>
      <c r="G37" s="468"/>
      <c r="H37" s="468"/>
      <c r="I37" s="468"/>
      <c r="J37" s="468"/>
      <c r="K37" s="468"/>
      <c r="L37" s="468"/>
      <c r="M37" s="468"/>
      <c r="N37" s="468"/>
      <c r="O37" s="470"/>
      <c r="P37" s="260"/>
      <c r="Q37" s="260"/>
      <c r="R37" s="260"/>
      <c r="S37" s="260"/>
      <c r="T37" s="260"/>
      <c r="U37" s="260"/>
      <c r="V37" s="260"/>
      <c r="W37" s="260"/>
      <c r="X37" s="260"/>
      <c r="Y37" s="260"/>
      <c r="Z37" s="260"/>
    </row>
    <row r="38" spans="2:27" ht="24.95" customHeight="1">
      <c r="B38" s="467"/>
      <c r="C38" s="468"/>
      <c r="D38" s="468"/>
      <c r="E38" s="468"/>
      <c r="F38" s="468"/>
      <c r="G38" s="468"/>
      <c r="H38" s="468"/>
      <c r="I38" s="468"/>
      <c r="J38" s="468"/>
      <c r="K38" s="468"/>
      <c r="L38" s="468"/>
      <c r="M38" s="468"/>
      <c r="N38" s="468"/>
      <c r="O38" s="470"/>
      <c r="P38" s="260"/>
      <c r="Q38" s="260"/>
      <c r="R38" s="260"/>
      <c r="S38" s="260"/>
      <c r="T38" s="260"/>
      <c r="U38" s="260"/>
      <c r="V38" s="260"/>
      <c r="W38" s="260"/>
      <c r="X38" s="260"/>
      <c r="Y38" s="260"/>
      <c r="Z38" s="260"/>
    </row>
    <row r="39" spans="2:27" ht="24.95" customHeight="1">
      <c r="B39" s="467"/>
      <c r="C39" s="468"/>
      <c r="D39" s="468"/>
      <c r="E39" s="468"/>
      <c r="F39" s="468"/>
      <c r="G39" s="468"/>
      <c r="H39" s="468"/>
      <c r="I39" s="468"/>
      <c r="J39" s="468"/>
      <c r="K39" s="468"/>
      <c r="L39" s="468"/>
      <c r="M39" s="468"/>
      <c r="N39" s="468"/>
      <c r="O39" s="470"/>
      <c r="P39" s="260"/>
      <c r="Q39" s="260"/>
      <c r="R39" s="260"/>
      <c r="S39" s="260"/>
      <c r="T39" s="260"/>
      <c r="U39" s="260"/>
      <c r="V39" s="260"/>
      <c r="W39" s="260"/>
      <c r="X39" s="260"/>
      <c r="Y39" s="260"/>
      <c r="Z39" s="260"/>
    </row>
    <row r="40" spans="2:27" ht="24.95" customHeight="1">
      <c r="B40" s="467"/>
      <c r="C40" s="468"/>
      <c r="D40" s="468"/>
      <c r="E40" s="468"/>
      <c r="F40" s="468"/>
      <c r="G40" s="468"/>
      <c r="H40" s="468"/>
      <c r="I40" s="468"/>
      <c r="J40" s="468"/>
      <c r="K40" s="468"/>
      <c r="L40" s="468"/>
      <c r="M40" s="468"/>
      <c r="N40" s="468"/>
      <c r="O40" s="470"/>
      <c r="P40" s="260"/>
      <c r="Q40" s="260"/>
      <c r="R40" s="260"/>
      <c r="S40" s="260"/>
      <c r="T40" s="260"/>
      <c r="U40" s="260"/>
      <c r="V40" s="260"/>
      <c r="W40" s="260"/>
      <c r="X40" s="260"/>
      <c r="Y40" s="260"/>
      <c r="Z40" s="260"/>
    </row>
    <row r="41" spans="2:27" ht="24.95" customHeight="1">
      <c r="B41" s="467"/>
      <c r="C41" s="468"/>
      <c r="D41" s="468"/>
      <c r="E41" s="468"/>
      <c r="F41" s="468"/>
      <c r="G41" s="468"/>
      <c r="H41" s="468"/>
      <c r="I41" s="468"/>
      <c r="J41" s="468"/>
      <c r="K41" s="468"/>
      <c r="L41" s="468"/>
      <c r="M41" s="468"/>
      <c r="N41" s="468"/>
      <c r="O41" s="470"/>
      <c r="P41" s="260"/>
      <c r="Q41" s="260"/>
      <c r="R41" s="260"/>
      <c r="S41" s="260"/>
      <c r="T41" s="260"/>
      <c r="U41" s="260"/>
      <c r="V41" s="260"/>
      <c r="W41" s="260"/>
      <c r="X41" s="260"/>
      <c r="Y41" s="260"/>
      <c r="Z41" s="260"/>
    </row>
    <row r="42" spans="2:27" ht="24.95" customHeight="1">
      <c r="B42" s="467"/>
      <c r="C42" s="468"/>
      <c r="D42" s="468"/>
      <c r="E42" s="468"/>
      <c r="F42" s="468"/>
      <c r="G42" s="468"/>
      <c r="H42" s="468"/>
      <c r="I42" s="468"/>
      <c r="J42" s="468"/>
      <c r="K42" s="468"/>
      <c r="L42" s="468"/>
      <c r="M42" s="468"/>
      <c r="N42" s="468"/>
      <c r="O42" s="470"/>
      <c r="P42" s="260"/>
      <c r="Q42" s="260"/>
      <c r="R42" s="260"/>
      <c r="S42" s="260"/>
      <c r="T42" s="260"/>
      <c r="U42" s="260"/>
      <c r="V42" s="260"/>
      <c r="W42" s="260"/>
      <c r="X42" s="260"/>
      <c r="Y42" s="260"/>
      <c r="Z42" s="260"/>
    </row>
    <row r="43" spans="2:27" ht="24.95" customHeight="1">
      <c r="B43" s="467"/>
      <c r="C43" s="468"/>
      <c r="D43" s="468"/>
      <c r="E43" s="468"/>
      <c r="F43" s="468"/>
      <c r="G43" s="468"/>
      <c r="H43" s="468"/>
      <c r="I43" s="468"/>
      <c r="J43" s="468"/>
      <c r="K43" s="468"/>
      <c r="L43" s="468"/>
      <c r="M43" s="468"/>
      <c r="N43" s="468"/>
      <c r="O43" s="470"/>
      <c r="P43" s="260"/>
      <c r="Q43" s="260"/>
      <c r="R43" s="260"/>
      <c r="S43" s="260"/>
      <c r="T43" s="260"/>
      <c r="U43" s="260"/>
      <c r="V43" s="260"/>
      <c r="W43" s="260"/>
      <c r="X43" s="260"/>
      <c r="Y43" s="260"/>
      <c r="Z43" s="260"/>
    </row>
    <row r="44" spans="2:27" ht="24.95" customHeight="1">
      <c r="B44" s="467"/>
      <c r="C44" s="468"/>
      <c r="D44" s="468"/>
      <c r="E44" s="468"/>
      <c r="F44" s="468"/>
      <c r="G44" s="468"/>
      <c r="H44" s="468"/>
      <c r="I44" s="468"/>
      <c r="J44" s="468"/>
      <c r="K44" s="468"/>
      <c r="L44" s="468"/>
      <c r="M44" s="468"/>
      <c r="N44" s="468"/>
      <c r="O44" s="470"/>
      <c r="P44" s="260"/>
      <c r="Q44" s="260"/>
      <c r="R44" s="260"/>
      <c r="S44" s="260"/>
      <c r="T44" s="260"/>
      <c r="U44" s="260"/>
      <c r="V44" s="260"/>
      <c r="W44" s="260"/>
      <c r="X44" s="260"/>
      <c r="Y44" s="260"/>
      <c r="Z44" s="260"/>
    </row>
    <row r="45" spans="2:27" ht="24.95" customHeight="1">
      <c r="B45" s="467"/>
      <c r="C45" s="468"/>
      <c r="D45" s="468"/>
      <c r="E45" s="468"/>
      <c r="F45" s="468"/>
      <c r="G45" s="468"/>
      <c r="H45" s="468"/>
      <c r="I45" s="468"/>
      <c r="J45" s="468"/>
      <c r="K45" s="468"/>
      <c r="L45" s="468"/>
      <c r="M45" s="468"/>
      <c r="N45" s="468"/>
      <c r="O45" s="470"/>
      <c r="P45" s="260"/>
      <c r="Q45" s="260"/>
      <c r="R45" s="260"/>
      <c r="S45" s="260"/>
      <c r="T45" s="260"/>
      <c r="U45" s="260"/>
      <c r="V45" s="260"/>
      <c r="W45" s="260"/>
      <c r="X45" s="260"/>
      <c r="Y45" s="260"/>
      <c r="Z45" s="260"/>
    </row>
    <row r="46" spans="2:27" ht="24.95" customHeight="1">
      <c r="B46" s="467"/>
      <c r="C46" s="468"/>
      <c r="D46" s="468"/>
      <c r="E46" s="468"/>
      <c r="F46" s="468"/>
      <c r="G46" s="468"/>
      <c r="H46" s="468"/>
      <c r="I46" s="468"/>
      <c r="J46" s="468"/>
      <c r="K46" s="468"/>
      <c r="L46" s="468"/>
      <c r="M46" s="468"/>
      <c r="N46" s="468"/>
      <c r="O46" s="470"/>
      <c r="P46" s="260"/>
      <c r="Q46" s="260"/>
      <c r="R46" s="260"/>
      <c r="S46" s="260"/>
      <c r="T46" s="260"/>
      <c r="U46" s="260"/>
      <c r="V46" s="260"/>
      <c r="W46" s="260"/>
      <c r="X46" s="260"/>
      <c r="Y46" s="260"/>
      <c r="Z46" s="260"/>
    </row>
    <row r="47" spans="2:27" ht="24.95" customHeight="1">
      <c r="B47" s="467"/>
      <c r="C47" s="468"/>
      <c r="D47" s="468"/>
      <c r="E47" s="468"/>
      <c r="F47" s="468"/>
      <c r="G47" s="468"/>
      <c r="H47" s="468"/>
      <c r="I47" s="468"/>
      <c r="J47" s="468"/>
      <c r="K47" s="468"/>
      <c r="L47" s="468"/>
      <c r="M47" s="468"/>
      <c r="N47" s="468"/>
      <c r="O47" s="489" t="s">
        <v>550</v>
      </c>
      <c r="P47" s="260"/>
      <c r="Q47" s="260"/>
      <c r="R47" s="260"/>
      <c r="S47" s="260"/>
      <c r="T47" s="260"/>
      <c r="U47" s="260"/>
      <c r="V47" s="260"/>
      <c r="W47" s="260"/>
      <c r="X47" s="260"/>
      <c r="Y47" s="260"/>
      <c r="Z47" s="260"/>
    </row>
    <row r="48" spans="2:27" ht="24.95" customHeight="1">
      <c r="B48" s="467"/>
      <c r="C48" s="468"/>
      <c r="D48" s="468"/>
      <c r="E48" s="468"/>
      <c r="F48" s="468"/>
      <c r="G48" s="468"/>
      <c r="H48" s="468"/>
      <c r="I48" s="468"/>
      <c r="J48" s="468"/>
      <c r="K48" s="468"/>
      <c r="L48" s="468"/>
      <c r="M48" s="468"/>
      <c r="N48" s="468"/>
      <c r="O48" s="489" t="s">
        <v>612</v>
      </c>
      <c r="P48" s="260"/>
      <c r="Q48" s="260"/>
      <c r="R48" s="260"/>
      <c r="S48" s="260"/>
      <c r="T48" s="260"/>
      <c r="U48" s="260"/>
      <c r="V48" s="260"/>
      <c r="W48" s="260"/>
      <c r="X48" s="260"/>
      <c r="Y48" s="260"/>
      <c r="Z48" s="260"/>
    </row>
    <row r="49" spans="2:31" ht="24.95" customHeight="1">
      <c r="B49" s="467"/>
      <c r="C49" s="468"/>
      <c r="D49" s="468"/>
      <c r="E49" s="468"/>
      <c r="F49" s="468"/>
      <c r="G49" s="468"/>
      <c r="H49" s="468"/>
      <c r="I49" s="468"/>
      <c r="J49" s="468"/>
      <c r="K49" s="468"/>
      <c r="L49" s="468"/>
      <c r="M49" s="468"/>
      <c r="N49" s="468"/>
      <c r="O49" s="489"/>
      <c r="P49" s="260"/>
      <c r="Q49" s="260"/>
      <c r="R49" s="260"/>
      <c r="S49" s="260"/>
      <c r="T49" s="260"/>
      <c r="U49" s="260"/>
      <c r="V49" s="260"/>
      <c r="W49" s="260"/>
      <c r="X49" s="260"/>
      <c r="Y49" s="260"/>
      <c r="Z49" s="260"/>
    </row>
    <row r="50" spans="2:31" ht="24.95" customHeight="1">
      <c r="B50" s="467"/>
      <c r="C50" s="468"/>
      <c r="D50" s="468"/>
      <c r="E50" s="468"/>
      <c r="F50" s="468"/>
      <c r="G50" s="468"/>
      <c r="H50" s="468"/>
      <c r="I50" s="468"/>
      <c r="J50" s="468"/>
      <c r="K50" s="468"/>
      <c r="L50" s="468"/>
      <c r="M50" s="468"/>
      <c r="N50" s="468"/>
      <c r="O50" s="489"/>
      <c r="P50" s="260"/>
      <c r="Q50" s="260"/>
      <c r="R50" s="260"/>
      <c r="S50" s="260"/>
      <c r="T50" s="260"/>
      <c r="U50" s="260"/>
      <c r="V50" s="260"/>
      <c r="W50" s="260"/>
      <c r="X50" s="260"/>
      <c r="Y50" s="260"/>
      <c r="Z50" s="260"/>
    </row>
    <row r="51" spans="2:31" ht="24.95" customHeight="1">
      <c r="B51" s="467"/>
      <c r="C51" s="468"/>
      <c r="D51" s="468"/>
      <c r="E51" s="468"/>
      <c r="F51" s="468"/>
      <c r="G51" s="468"/>
      <c r="H51" s="468"/>
      <c r="I51" s="468"/>
      <c r="J51" s="468"/>
      <c r="K51" s="468"/>
      <c r="L51" s="468"/>
      <c r="M51" s="468"/>
      <c r="N51" s="468"/>
      <c r="O51" s="489"/>
      <c r="P51" s="260"/>
      <c r="Q51" s="260"/>
      <c r="R51" s="260"/>
      <c r="S51" s="260"/>
      <c r="T51" s="260"/>
      <c r="U51" s="260"/>
      <c r="V51" s="260"/>
      <c r="W51" s="260"/>
      <c r="X51" s="260"/>
      <c r="Y51" s="260"/>
      <c r="Z51" s="260"/>
    </row>
    <row r="52" spans="2:31" ht="24.95" customHeight="1">
      <c r="B52" s="467"/>
      <c r="C52" s="468"/>
      <c r="D52" s="468"/>
      <c r="E52" s="468"/>
      <c r="F52" s="468"/>
      <c r="G52" s="468"/>
      <c r="H52" s="468"/>
      <c r="I52" s="468"/>
      <c r="J52" s="468"/>
      <c r="K52" s="468"/>
      <c r="L52" s="468"/>
      <c r="M52" s="468"/>
      <c r="N52" s="468"/>
      <c r="O52" s="489"/>
      <c r="P52" s="260"/>
      <c r="Q52" s="260"/>
      <c r="R52" s="260"/>
      <c r="S52" s="260"/>
      <c r="T52" s="260"/>
      <c r="U52" s="260"/>
      <c r="V52" s="260"/>
      <c r="W52" s="260"/>
      <c r="X52" s="260"/>
      <c r="Y52" s="260"/>
      <c r="Z52" s="260"/>
    </row>
    <row r="53" spans="2:31" ht="24.95" customHeight="1">
      <c r="B53" s="467"/>
      <c r="C53" s="468"/>
      <c r="D53" s="468"/>
      <c r="E53" s="468"/>
      <c r="F53" s="468"/>
      <c r="G53" s="468"/>
      <c r="H53" s="468"/>
      <c r="I53" s="468"/>
      <c r="J53" s="468"/>
      <c r="K53" s="468"/>
      <c r="L53" s="468"/>
      <c r="M53" s="468"/>
      <c r="N53" s="468"/>
      <c r="O53" s="489"/>
      <c r="P53" s="260"/>
      <c r="Q53" s="260"/>
      <c r="R53" s="260"/>
      <c r="S53" s="260"/>
      <c r="T53" s="260"/>
      <c r="U53" s="260"/>
      <c r="V53" s="260"/>
      <c r="W53" s="260"/>
      <c r="X53" s="260"/>
      <c r="Y53" s="260"/>
      <c r="Z53" s="260"/>
      <c r="AC53" s="126"/>
      <c r="AD53" s="126"/>
      <c r="AE53" s="126"/>
    </row>
    <row r="54" spans="2:31" ht="24.95" customHeight="1">
      <c r="B54" s="467"/>
      <c r="C54" s="468"/>
      <c r="D54" s="468"/>
      <c r="E54" s="468"/>
      <c r="F54" s="468"/>
      <c r="G54" s="468"/>
      <c r="H54" s="468"/>
      <c r="I54" s="468"/>
      <c r="J54" s="468"/>
      <c r="K54" s="468"/>
      <c r="L54" s="468"/>
      <c r="M54" s="468"/>
      <c r="N54" s="468"/>
      <c r="O54" s="489"/>
      <c r="P54" s="260"/>
      <c r="Q54" s="260"/>
      <c r="R54" s="260"/>
      <c r="S54" s="260"/>
      <c r="T54" s="260"/>
      <c r="U54" s="260"/>
      <c r="V54" s="260"/>
      <c r="W54" s="260"/>
      <c r="X54" s="260"/>
      <c r="Y54" s="260"/>
      <c r="Z54" s="260"/>
      <c r="AC54" s="126"/>
      <c r="AD54" s="125"/>
      <c r="AE54" s="125"/>
    </row>
    <row r="55" spans="2:31" ht="24.95" customHeight="1">
      <c r="B55" s="467"/>
      <c r="C55" s="468"/>
      <c r="D55" s="468"/>
      <c r="E55" s="468"/>
      <c r="F55" s="468"/>
      <c r="G55" s="468"/>
      <c r="H55" s="468"/>
      <c r="I55" s="468"/>
      <c r="J55" s="468"/>
      <c r="K55" s="468"/>
      <c r="L55" s="468"/>
      <c r="M55" s="468"/>
      <c r="N55" s="468"/>
      <c r="O55" s="489"/>
      <c r="P55" s="260"/>
      <c r="Q55" s="260"/>
      <c r="R55" s="260"/>
      <c r="S55" s="260"/>
      <c r="T55" s="260"/>
      <c r="U55" s="260"/>
      <c r="V55" s="260"/>
      <c r="W55" s="260"/>
      <c r="X55" s="260"/>
      <c r="Y55" s="260"/>
      <c r="Z55" s="260"/>
    </row>
    <row r="56" spans="2:31" ht="24.95" customHeight="1">
      <c r="B56" s="467"/>
      <c r="C56" s="468"/>
      <c r="D56" s="468"/>
      <c r="E56" s="468"/>
      <c r="F56" s="468"/>
      <c r="G56" s="468"/>
      <c r="H56" s="468"/>
      <c r="I56" s="468"/>
      <c r="J56" s="468"/>
      <c r="K56" s="468"/>
      <c r="L56" s="468"/>
      <c r="M56" s="468"/>
      <c r="N56" s="468"/>
      <c r="O56" s="489"/>
      <c r="P56" s="260"/>
      <c r="Q56" s="260"/>
      <c r="R56" s="260"/>
      <c r="S56" s="260"/>
      <c r="T56" s="260"/>
      <c r="U56" s="260"/>
      <c r="V56" s="260"/>
      <c r="W56" s="260"/>
      <c r="X56" s="260"/>
      <c r="Y56" s="260"/>
      <c r="Z56" s="260"/>
    </row>
    <row r="57" spans="2:31" ht="24.95" customHeight="1">
      <c r="B57" s="467"/>
      <c r="C57" s="468"/>
      <c r="D57" s="468"/>
      <c r="E57" s="468"/>
      <c r="F57" s="468"/>
      <c r="G57" s="468"/>
      <c r="H57" s="468"/>
      <c r="I57" s="468"/>
      <c r="J57" s="468"/>
      <c r="K57" s="468"/>
      <c r="L57" s="468"/>
      <c r="M57" s="468"/>
      <c r="N57" s="468"/>
      <c r="O57" s="489"/>
      <c r="P57" s="260"/>
      <c r="Q57" s="260"/>
      <c r="R57" s="260"/>
      <c r="S57" s="260"/>
      <c r="T57" s="260"/>
      <c r="U57" s="260"/>
      <c r="V57" s="260"/>
      <c r="W57" s="260"/>
      <c r="X57" s="260"/>
      <c r="Y57" s="260"/>
      <c r="Z57" s="260"/>
    </row>
    <row r="58" spans="2:31" ht="24.95" customHeight="1">
      <c r="B58" s="467"/>
      <c r="C58" s="468"/>
      <c r="D58" s="468"/>
      <c r="E58" s="468"/>
      <c r="F58" s="468"/>
      <c r="G58" s="468"/>
      <c r="H58" s="468"/>
      <c r="I58" s="468"/>
      <c r="J58" s="468"/>
      <c r="K58" s="468"/>
      <c r="L58" s="468"/>
      <c r="M58" s="468"/>
      <c r="N58" s="468"/>
      <c r="O58" s="489"/>
      <c r="P58" s="260"/>
      <c r="Q58" s="260"/>
      <c r="R58" s="260"/>
      <c r="S58" s="260"/>
      <c r="T58" s="260"/>
      <c r="U58" s="260"/>
      <c r="V58" s="260"/>
      <c r="W58" s="260"/>
      <c r="X58" s="260"/>
      <c r="Y58" s="260"/>
      <c r="Z58" s="260"/>
    </row>
    <row r="59" spans="2:31" ht="24.95" customHeight="1">
      <c r="B59" s="467"/>
      <c r="C59" s="468"/>
      <c r="D59" s="468"/>
      <c r="E59" s="468"/>
      <c r="F59" s="468"/>
      <c r="G59" s="468"/>
      <c r="H59" s="468"/>
      <c r="I59" s="468"/>
      <c r="J59" s="468"/>
      <c r="K59" s="468"/>
      <c r="L59" s="468"/>
      <c r="M59" s="468"/>
      <c r="N59" s="468"/>
      <c r="O59" s="489"/>
      <c r="P59" s="260"/>
      <c r="Q59" s="260"/>
      <c r="R59" s="260"/>
      <c r="S59" s="260"/>
      <c r="T59" s="260"/>
      <c r="U59" s="260"/>
      <c r="V59" s="260"/>
      <c r="W59" s="260"/>
      <c r="X59" s="260"/>
      <c r="Y59" s="260"/>
      <c r="Z59" s="260"/>
    </row>
    <row r="60" spans="2:31" ht="24.95" customHeight="1">
      <c r="B60" s="467"/>
      <c r="C60" s="468"/>
      <c r="D60" s="468"/>
      <c r="E60" s="468"/>
      <c r="F60" s="468"/>
      <c r="G60" s="468"/>
      <c r="H60" s="468"/>
      <c r="I60" s="468"/>
      <c r="J60" s="468"/>
      <c r="K60" s="468"/>
      <c r="L60" s="468"/>
      <c r="M60" s="468"/>
      <c r="N60" s="468"/>
      <c r="O60" s="489"/>
      <c r="P60" s="260"/>
      <c r="Q60" s="260"/>
      <c r="R60" s="260"/>
      <c r="S60" s="260"/>
      <c r="T60" s="260"/>
      <c r="U60" s="260"/>
      <c r="V60" s="260"/>
      <c r="W60" s="260"/>
      <c r="X60" s="260"/>
      <c r="Y60" s="260"/>
      <c r="Z60" s="260"/>
    </row>
    <row r="61" spans="2:31" ht="24.95" customHeight="1">
      <c r="B61" s="467"/>
      <c r="C61" s="468"/>
      <c r="D61" s="468"/>
      <c r="E61" s="468"/>
      <c r="F61" s="468"/>
      <c r="G61" s="468"/>
      <c r="H61" s="468"/>
      <c r="I61" s="468"/>
      <c r="J61" s="468"/>
      <c r="K61" s="468"/>
      <c r="L61" s="468"/>
      <c r="M61" s="468"/>
      <c r="N61" s="468"/>
      <c r="O61" s="489"/>
      <c r="P61" s="260"/>
      <c r="Q61" s="260"/>
      <c r="R61" s="260"/>
      <c r="S61" s="260"/>
      <c r="T61" s="260"/>
      <c r="U61" s="260"/>
      <c r="V61" s="260"/>
      <c r="W61" s="260"/>
      <c r="X61" s="260"/>
      <c r="Y61" s="260"/>
      <c r="Z61" s="260"/>
    </row>
    <row r="62" spans="2:31" ht="24.95" customHeight="1" thickBot="1">
      <c r="B62" s="467"/>
      <c r="C62" s="468"/>
      <c r="D62" s="468"/>
      <c r="E62" s="468"/>
      <c r="F62" s="468"/>
      <c r="G62" s="468"/>
      <c r="H62" s="468"/>
      <c r="I62" s="468"/>
      <c r="J62" s="468"/>
      <c r="K62" s="468"/>
      <c r="L62" s="468"/>
      <c r="M62" s="468"/>
      <c r="N62" s="468"/>
      <c r="O62" s="490"/>
      <c r="P62" s="260"/>
      <c r="Q62" s="260"/>
      <c r="R62" s="260"/>
      <c r="S62" s="260"/>
      <c r="T62" s="260"/>
      <c r="U62" s="260"/>
      <c r="V62" s="260"/>
      <c r="W62" s="260"/>
      <c r="X62" s="260"/>
      <c r="Y62" s="260"/>
      <c r="Z62" s="260"/>
    </row>
    <row r="63" spans="2:31" ht="24.95" customHeight="1">
      <c r="B63" s="467"/>
      <c r="C63" s="468"/>
      <c r="D63" s="468"/>
      <c r="E63" s="468"/>
      <c r="F63" s="468"/>
      <c r="G63" s="468"/>
      <c r="H63" s="763" t="s">
        <v>359</v>
      </c>
      <c r="I63" s="763" t="s">
        <v>360</v>
      </c>
      <c r="J63" s="765"/>
      <c r="K63" s="765"/>
      <c r="L63" s="763" t="s">
        <v>361</v>
      </c>
      <c r="M63" s="757" t="s">
        <v>363</v>
      </c>
      <c r="N63" s="758"/>
      <c r="O63" s="759"/>
      <c r="P63" s="260"/>
      <c r="Q63" s="260"/>
      <c r="R63" s="260"/>
      <c r="S63" s="260"/>
      <c r="T63" s="260"/>
      <c r="U63" s="260"/>
      <c r="V63" s="260"/>
      <c r="W63" s="260"/>
      <c r="X63" s="260"/>
      <c r="Y63" s="260"/>
      <c r="Z63" s="260"/>
      <c r="AD63" s="122"/>
    </row>
    <row r="64" spans="2:31" ht="24.95" customHeight="1" thickBot="1">
      <c r="B64" s="132"/>
      <c r="C64" s="133"/>
      <c r="D64" s="133"/>
      <c r="E64" s="133"/>
      <c r="F64" s="133"/>
      <c r="G64" s="133"/>
      <c r="H64" s="764"/>
      <c r="I64" s="764"/>
      <c r="J64" s="764"/>
      <c r="K64" s="764"/>
      <c r="L64" s="766"/>
      <c r="M64" s="760"/>
      <c r="N64" s="761"/>
      <c r="O64" s="762"/>
      <c r="P64" s="260"/>
      <c r="Q64" s="260"/>
      <c r="R64" s="260"/>
      <c r="S64" s="260"/>
      <c r="T64" s="260"/>
      <c r="U64" s="260"/>
      <c r="V64" s="260"/>
      <c r="W64" s="260"/>
      <c r="X64" s="260"/>
      <c r="Y64" s="260"/>
      <c r="Z64" s="260"/>
      <c r="AD64" s="122"/>
    </row>
    <row r="65" spans="2:26" ht="24.95" customHeight="1">
      <c r="B65" s="464"/>
      <c r="C65" s="465"/>
      <c r="D65" s="465"/>
      <c r="E65" s="465"/>
      <c r="F65" s="465"/>
      <c r="G65" s="754" t="s">
        <v>358</v>
      </c>
      <c r="H65" s="755"/>
      <c r="I65" s="755"/>
      <c r="J65" s="755"/>
      <c r="K65" s="466"/>
      <c r="L65" s="465"/>
      <c r="M65" s="459"/>
      <c r="N65" s="459"/>
      <c r="O65" s="128"/>
      <c r="P65" s="260"/>
      <c r="Q65" s="260"/>
      <c r="R65" s="260"/>
      <c r="S65" s="260"/>
      <c r="T65" s="260"/>
      <c r="U65" s="260"/>
      <c r="V65" s="260"/>
      <c r="W65" s="260"/>
      <c r="X65" s="260"/>
      <c r="Y65" s="260"/>
      <c r="Z65" s="260"/>
    </row>
    <row r="66" spans="2:26" ht="24.95" customHeight="1">
      <c r="B66" s="467"/>
      <c r="C66" s="468"/>
      <c r="D66" s="468"/>
      <c r="E66" s="468"/>
      <c r="F66" s="468"/>
      <c r="G66" s="756"/>
      <c r="H66" s="756"/>
      <c r="I66" s="756"/>
      <c r="J66" s="756"/>
      <c r="K66" s="469"/>
      <c r="L66" s="130"/>
      <c r="M66" s="130"/>
      <c r="N66" s="130"/>
      <c r="O66" s="131"/>
      <c r="P66" s="260"/>
      <c r="Q66" s="260"/>
      <c r="R66" s="260"/>
      <c r="S66" s="260"/>
      <c r="T66" s="260"/>
      <c r="U66" s="260"/>
      <c r="V66" s="260"/>
      <c r="W66" s="260"/>
      <c r="X66" s="260"/>
      <c r="Y66" s="260"/>
      <c r="Z66" s="260"/>
    </row>
    <row r="67" spans="2:26" ht="24.95" customHeight="1">
      <c r="B67" s="467"/>
      <c r="C67" s="468"/>
      <c r="D67" s="468"/>
      <c r="E67" s="468"/>
      <c r="F67" s="468"/>
      <c r="G67" s="468"/>
      <c r="H67" s="468"/>
      <c r="I67" s="468"/>
      <c r="J67" s="468"/>
      <c r="K67" s="468"/>
      <c r="L67" s="468"/>
      <c r="M67" s="468"/>
      <c r="N67" s="468"/>
      <c r="O67" s="470"/>
      <c r="P67" s="260"/>
      <c r="Q67" s="260"/>
      <c r="R67" s="260"/>
      <c r="S67" s="260"/>
      <c r="T67" s="260"/>
      <c r="U67" s="260"/>
      <c r="V67" s="260"/>
      <c r="W67" s="260"/>
      <c r="X67" s="260"/>
      <c r="Y67" s="260"/>
      <c r="Z67" s="260"/>
    </row>
    <row r="68" spans="2:26" ht="24.95" customHeight="1">
      <c r="B68" s="467"/>
      <c r="C68" s="468"/>
      <c r="D68" s="468"/>
      <c r="E68" s="468"/>
      <c r="F68" s="468"/>
      <c r="G68" s="468"/>
      <c r="H68" s="468"/>
      <c r="I68" s="468"/>
      <c r="J68" s="468"/>
      <c r="K68" s="468"/>
      <c r="L68" s="468"/>
      <c r="M68" s="468"/>
      <c r="N68" s="468"/>
      <c r="O68" s="470"/>
      <c r="P68" s="260"/>
      <c r="Q68" s="260"/>
      <c r="R68" s="260"/>
      <c r="S68" s="260"/>
      <c r="T68" s="260"/>
      <c r="U68" s="260"/>
      <c r="V68" s="260"/>
      <c r="W68" s="260"/>
      <c r="X68" s="260"/>
      <c r="Y68" s="260"/>
      <c r="Z68" s="260"/>
    </row>
    <row r="69" spans="2:26" ht="24.95" customHeight="1">
      <c r="B69" s="467"/>
      <c r="C69" s="468"/>
      <c r="D69" s="468"/>
      <c r="E69" s="468"/>
      <c r="F69" s="468"/>
      <c r="G69" s="468"/>
      <c r="H69" s="468"/>
      <c r="I69" s="468"/>
      <c r="J69" s="468"/>
      <c r="K69" s="468"/>
      <c r="L69" s="468"/>
      <c r="M69" s="468"/>
      <c r="N69" s="468"/>
      <c r="O69" s="470"/>
      <c r="P69" s="260"/>
      <c r="Q69" s="260"/>
      <c r="R69" s="260"/>
      <c r="S69" s="260"/>
      <c r="T69" s="260"/>
      <c r="U69" s="260"/>
      <c r="V69" s="260"/>
      <c r="W69" s="260"/>
      <c r="X69" s="260"/>
      <c r="Y69" s="260"/>
      <c r="Z69" s="260"/>
    </row>
    <row r="70" spans="2:26" ht="24.95" customHeight="1">
      <c r="B70" s="467"/>
      <c r="C70" s="468"/>
      <c r="D70" s="468"/>
      <c r="E70" s="468"/>
      <c r="F70" s="468"/>
      <c r="G70" s="468"/>
      <c r="H70" s="468"/>
      <c r="I70" s="468"/>
      <c r="J70" s="468"/>
      <c r="K70" s="468"/>
      <c r="L70" s="468"/>
      <c r="M70" s="468"/>
      <c r="N70" s="468"/>
      <c r="O70" s="470"/>
      <c r="P70" s="260"/>
      <c r="Q70" s="260"/>
      <c r="R70" s="260"/>
      <c r="S70" s="260"/>
      <c r="T70" s="260"/>
      <c r="U70" s="260"/>
      <c r="V70" s="260"/>
      <c r="W70" s="260"/>
      <c r="X70" s="260"/>
      <c r="Y70" s="260"/>
      <c r="Z70" s="260"/>
    </row>
    <row r="71" spans="2:26" ht="24.95" customHeight="1">
      <c r="B71" s="467"/>
      <c r="C71" s="468"/>
      <c r="D71" s="468"/>
      <c r="E71" s="468"/>
      <c r="F71" s="468"/>
      <c r="G71" s="468"/>
      <c r="H71" s="468"/>
      <c r="I71" s="468"/>
      <c r="J71" s="468"/>
      <c r="K71" s="468"/>
      <c r="L71" s="468"/>
      <c r="M71" s="468"/>
      <c r="N71" s="468"/>
      <c r="O71" s="470"/>
      <c r="P71" s="260"/>
      <c r="Q71" s="260"/>
      <c r="R71" s="260"/>
      <c r="S71" s="260"/>
      <c r="T71" s="260"/>
      <c r="U71" s="260"/>
      <c r="V71" s="260"/>
      <c r="W71" s="260"/>
      <c r="X71" s="260"/>
      <c r="Y71" s="260"/>
      <c r="Z71" s="260"/>
    </row>
    <row r="72" spans="2:26" ht="24.95" customHeight="1">
      <c r="B72" s="467"/>
      <c r="C72" s="468"/>
      <c r="D72" s="468"/>
      <c r="E72" s="468"/>
      <c r="F72" s="468"/>
      <c r="G72" s="468"/>
      <c r="H72" s="468"/>
      <c r="I72" s="468"/>
      <c r="J72" s="468"/>
      <c r="K72" s="468"/>
      <c r="L72" s="468"/>
      <c r="M72" s="468"/>
      <c r="N72" s="468"/>
      <c r="O72" s="470"/>
      <c r="P72" s="260"/>
      <c r="Q72" s="260"/>
      <c r="R72" s="260"/>
      <c r="S72" s="260"/>
      <c r="T72" s="260"/>
      <c r="U72" s="260"/>
      <c r="V72" s="260"/>
      <c r="W72" s="260"/>
      <c r="X72" s="260"/>
      <c r="Y72" s="260"/>
      <c r="Z72" s="260"/>
    </row>
    <row r="73" spans="2:26" ht="24.95" customHeight="1">
      <c r="B73" s="467"/>
      <c r="C73" s="468"/>
      <c r="D73" s="468"/>
      <c r="E73" s="468"/>
      <c r="F73" s="468"/>
      <c r="G73" s="468"/>
      <c r="H73" s="468"/>
      <c r="I73" s="468"/>
      <c r="J73" s="468"/>
      <c r="K73" s="468"/>
      <c r="L73" s="468"/>
      <c r="M73" s="468"/>
      <c r="N73" s="468"/>
      <c r="O73" s="470"/>
      <c r="P73" s="260"/>
      <c r="Q73" s="260"/>
      <c r="R73" s="260"/>
      <c r="S73" s="260"/>
      <c r="T73" s="260"/>
      <c r="U73" s="260"/>
      <c r="V73" s="260"/>
      <c r="W73" s="260"/>
      <c r="X73" s="260"/>
      <c r="Y73" s="260"/>
      <c r="Z73" s="260"/>
    </row>
    <row r="74" spans="2:26" ht="24.95" customHeight="1">
      <c r="B74" s="467"/>
      <c r="C74" s="468"/>
      <c r="D74" s="468"/>
      <c r="E74" s="468"/>
      <c r="F74" s="468"/>
      <c r="G74" s="468"/>
      <c r="H74" s="468"/>
      <c r="I74" s="468"/>
      <c r="J74" s="468"/>
      <c r="K74" s="468"/>
      <c r="L74" s="468"/>
      <c r="M74" s="468"/>
      <c r="N74" s="468"/>
      <c r="O74" s="470"/>
      <c r="P74" s="260"/>
      <c r="Q74" s="260"/>
      <c r="R74" s="260"/>
      <c r="S74" s="260"/>
      <c r="T74" s="260"/>
      <c r="U74" s="260"/>
      <c r="V74" s="260"/>
      <c r="W74" s="260"/>
      <c r="X74" s="260"/>
      <c r="Y74" s="260"/>
      <c r="Z74" s="260"/>
    </row>
    <row r="75" spans="2:26" ht="24.95" customHeight="1">
      <c r="B75" s="467"/>
      <c r="C75" s="468"/>
      <c r="D75" s="468"/>
      <c r="E75" s="468"/>
      <c r="F75" s="468"/>
      <c r="G75" s="468"/>
      <c r="H75" s="468"/>
      <c r="I75" s="468"/>
      <c r="J75" s="468"/>
      <c r="K75" s="468"/>
      <c r="L75" s="468"/>
      <c r="M75" s="468"/>
      <c r="N75" s="468"/>
      <c r="O75" s="470"/>
      <c r="P75" s="260"/>
      <c r="Q75" s="260"/>
      <c r="R75" s="260"/>
      <c r="S75" s="260"/>
      <c r="T75" s="260"/>
      <c r="U75" s="260"/>
      <c r="V75" s="260"/>
      <c r="W75" s="260"/>
      <c r="X75" s="260"/>
      <c r="Y75" s="260"/>
      <c r="Z75" s="260"/>
    </row>
    <row r="76" spans="2:26" ht="24.95" customHeight="1">
      <c r="B76" s="467"/>
      <c r="C76" s="468"/>
      <c r="D76" s="468"/>
      <c r="E76" s="468"/>
      <c r="F76" s="468"/>
      <c r="G76" s="468"/>
      <c r="H76" s="468"/>
      <c r="I76" s="468"/>
      <c r="J76" s="468"/>
      <c r="K76" s="468"/>
      <c r="L76" s="468"/>
      <c r="M76" s="468"/>
      <c r="N76" s="468"/>
      <c r="O76" s="470"/>
      <c r="P76" s="260"/>
      <c r="Q76" s="260"/>
      <c r="R76" s="260"/>
      <c r="S76" s="260"/>
      <c r="T76" s="260"/>
      <c r="U76" s="260"/>
      <c r="V76" s="260"/>
      <c r="W76" s="260"/>
      <c r="X76" s="260"/>
      <c r="Y76" s="260"/>
      <c r="Z76" s="260"/>
    </row>
    <row r="77" spans="2:26" ht="24.95" customHeight="1">
      <c r="B77" s="467"/>
      <c r="C77" s="468"/>
      <c r="D77" s="468"/>
      <c r="E77" s="468"/>
      <c r="F77" s="468"/>
      <c r="G77" s="468"/>
      <c r="H77" s="468"/>
      <c r="I77" s="468"/>
      <c r="J77" s="468"/>
      <c r="K77" s="468"/>
      <c r="L77" s="468"/>
      <c r="M77" s="468"/>
      <c r="N77" s="468"/>
      <c r="O77" s="470"/>
      <c r="P77" s="260"/>
      <c r="Q77" s="260"/>
      <c r="R77" s="260"/>
      <c r="S77" s="260"/>
      <c r="T77" s="260"/>
      <c r="U77" s="260"/>
      <c r="V77" s="260"/>
      <c r="W77" s="260"/>
      <c r="X77" s="260"/>
      <c r="Y77" s="260"/>
      <c r="Z77" s="260"/>
    </row>
    <row r="78" spans="2:26" ht="24.95" customHeight="1">
      <c r="B78" s="467"/>
      <c r="C78" s="468"/>
      <c r="D78" s="468"/>
      <c r="E78" s="468"/>
      <c r="F78" s="468"/>
      <c r="G78" s="468"/>
      <c r="H78" s="468"/>
      <c r="I78" s="468"/>
      <c r="J78" s="468"/>
      <c r="K78" s="468"/>
      <c r="L78" s="468"/>
      <c r="M78" s="468"/>
      <c r="N78" s="468"/>
      <c r="O78" s="470"/>
      <c r="P78" s="260"/>
      <c r="Q78" s="260"/>
      <c r="R78" s="260"/>
      <c r="S78" s="260"/>
      <c r="T78" s="260"/>
      <c r="U78" s="260"/>
      <c r="V78" s="260"/>
      <c r="W78" s="260"/>
      <c r="X78" s="260"/>
      <c r="Y78" s="260"/>
      <c r="Z78" s="260"/>
    </row>
    <row r="79" spans="2:26" ht="24.95" customHeight="1">
      <c r="B79" s="467"/>
      <c r="C79" s="468"/>
      <c r="D79" s="468"/>
      <c r="E79" s="468"/>
      <c r="F79" s="468"/>
      <c r="G79" s="468"/>
      <c r="H79" s="468"/>
      <c r="I79" s="468"/>
      <c r="J79" s="468"/>
      <c r="K79" s="468"/>
      <c r="L79" s="468"/>
      <c r="M79" s="468"/>
      <c r="N79" s="468"/>
      <c r="O79" s="489" t="s">
        <v>550</v>
      </c>
      <c r="P79" s="260"/>
      <c r="Q79" s="260"/>
      <c r="R79" s="260"/>
      <c r="S79" s="260"/>
      <c r="T79" s="260"/>
      <c r="U79" s="260"/>
      <c r="V79" s="260"/>
      <c r="W79" s="260"/>
      <c r="X79" s="260"/>
      <c r="Y79" s="260"/>
      <c r="Z79" s="260"/>
    </row>
    <row r="80" spans="2:26" ht="24.95" customHeight="1">
      <c r="B80" s="467"/>
      <c r="C80" s="468"/>
      <c r="D80" s="468"/>
      <c r="E80" s="468"/>
      <c r="F80" s="468"/>
      <c r="G80" s="468"/>
      <c r="H80" s="468"/>
      <c r="I80" s="468"/>
      <c r="J80" s="468"/>
      <c r="K80" s="468"/>
      <c r="L80" s="468"/>
      <c r="M80" s="468"/>
      <c r="N80" s="468"/>
      <c r="O80" s="489"/>
      <c r="P80" s="260"/>
      <c r="Q80" s="260"/>
      <c r="R80" s="260"/>
      <c r="S80" s="260"/>
      <c r="T80" s="260"/>
      <c r="U80" s="260"/>
      <c r="V80" s="260"/>
      <c r="W80" s="260"/>
      <c r="X80" s="260"/>
      <c r="Y80" s="260"/>
      <c r="Z80" s="260"/>
    </row>
    <row r="81" spans="2:27" ht="24.95" customHeight="1">
      <c r="B81" s="467"/>
      <c r="C81" s="468"/>
      <c r="D81" s="468"/>
      <c r="E81" s="468"/>
      <c r="F81" s="468"/>
      <c r="G81" s="468"/>
      <c r="H81" s="468"/>
      <c r="I81" s="468"/>
      <c r="J81" s="468"/>
      <c r="K81" s="468"/>
      <c r="L81" s="468"/>
      <c r="M81" s="468"/>
      <c r="N81" s="468"/>
      <c r="O81" s="489"/>
      <c r="P81" s="260"/>
      <c r="Q81" s="260"/>
      <c r="R81" s="260"/>
      <c r="S81" s="260"/>
      <c r="T81" s="260"/>
      <c r="U81" s="260"/>
      <c r="V81" s="260"/>
      <c r="W81" s="260"/>
      <c r="X81" s="260"/>
      <c r="Y81" s="260"/>
      <c r="Z81" s="260"/>
    </row>
    <row r="82" spans="2:27" ht="24.95" customHeight="1">
      <c r="B82" s="467"/>
      <c r="C82" s="468"/>
      <c r="D82" s="468"/>
      <c r="E82" s="468"/>
      <c r="F82" s="468"/>
      <c r="G82" s="468"/>
      <c r="H82" s="468"/>
      <c r="I82" s="468"/>
      <c r="J82" s="468"/>
      <c r="K82" s="468"/>
      <c r="L82" s="468"/>
      <c r="M82" s="468"/>
      <c r="N82" s="468"/>
      <c r="O82" s="489"/>
      <c r="P82" s="260"/>
      <c r="Q82" s="260"/>
      <c r="R82" s="260"/>
      <c r="S82" s="260"/>
      <c r="T82" s="260"/>
      <c r="U82" s="260"/>
      <c r="V82" s="260"/>
      <c r="W82" s="260"/>
      <c r="X82" s="260"/>
      <c r="Y82" s="260"/>
      <c r="Z82" s="260"/>
    </row>
    <row r="83" spans="2:27" ht="24.95" customHeight="1">
      <c r="B83" s="467"/>
      <c r="C83" s="468"/>
      <c r="D83" s="468"/>
      <c r="E83" s="468"/>
      <c r="F83" s="468"/>
      <c r="G83" s="468"/>
      <c r="H83" s="468"/>
      <c r="I83" s="468"/>
      <c r="J83" s="468"/>
      <c r="K83" s="468"/>
      <c r="L83" s="468"/>
      <c r="M83" s="468"/>
      <c r="N83" s="468"/>
      <c r="O83" s="489"/>
      <c r="P83" s="260"/>
      <c r="Q83" s="260"/>
      <c r="R83" s="260"/>
      <c r="S83" s="260"/>
      <c r="T83" s="260"/>
      <c r="U83" s="260"/>
      <c r="V83" s="260"/>
      <c r="W83" s="260"/>
      <c r="X83" s="260"/>
      <c r="Y83" s="260"/>
      <c r="Z83" s="260"/>
    </row>
    <row r="84" spans="2:27" ht="24.95" customHeight="1">
      <c r="B84" s="467"/>
      <c r="C84" s="468"/>
      <c r="D84" s="468"/>
      <c r="E84" s="468"/>
      <c r="F84" s="468"/>
      <c r="G84" s="468"/>
      <c r="H84" s="468"/>
      <c r="I84" s="468"/>
      <c r="J84" s="468"/>
      <c r="K84" s="468"/>
      <c r="L84" s="468"/>
      <c r="M84" s="468"/>
      <c r="N84" s="468"/>
      <c r="O84" s="489"/>
      <c r="P84" s="260"/>
      <c r="Q84" s="260"/>
      <c r="R84" s="260"/>
      <c r="S84" s="260"/>
      <c r="T84" s="260"/>
      <c r="U84" s="260"/>
      <c r="V84" s="260"/>
      <c r="W84" s="260"/>
      <c r="X84" s="260"/>
      <c r="Y84" s="260"/>
      <c r="Z84" s="260"/>
    </row>
    <row r="85" spans="2:27" ht="24.95" customHeight="1">
      <c r="B85" s="467"/>
      <c r="C85" s="468"/>
      <c r="D85" s="468"/>
      <c r="E85" s="468"/>
      <c r="F85" s="468"/>
      <c r="G85" s="468"/>
      <c r="H85" s="468"/>
      <c r="I85" s="468"/>
      <c r="J85" s="468"/>
      <c r="K85" s="468"/>
      <c r="L85" s="468"/>
      <c r="M85" s="468"/>
      <c r="N85" s="468"/>
      <c r="O85" s="489"/>
      <c r="P85" s="260"/>
      <c r="Q85" s="260"/>
      <c r="R85" s="260"/>
      <c r="S85" s="260"/>
      <c r="T85" s="260"/>
      <c r="U85" s="260"/>
      <c r="V85" s="260"/>
      <c r="W85" s="260"/>
      <c r="X85" s="260"/>
      <c r="Y85" s="260"/>
      <c r="Z85" s="260"/>
    </row>
    <row r="86" spans="2:27" s="123" customFormat="1" ht="24.95" customHeight="1">
      <c r="B86" s="467"/>
      <c r="C86" s="468"/>
      <c r="D86" s="468"/>
      <c r="E86" s="468"/>
      <c r="F86" s="468"/>
      <c r="G86" s="468"/>
      <c r="H86" s="468"/>
      <c r="I86" s="468"/>
      <c r="J86" s="468"/>
      <c r="K86" s="468"/>
      <c r="L86" s="468"/>
      <c r="M86" s="468"/>
      <c r="N86" s="468"/>
      <c r="O86" s="489"/>
      <c r="P86" s="260"/>
      <c r="Q86" s="260"/>
      <c r="R86" s="260"/>
      <c r="S86" s="260"/>
      <c r="T86" s="260"/>
      <c r="U86" s="260"/>
      <c r="V86" s="260"/>
      <c r="W86" s="260"/>
      <c r="X86" s="260"/>
      <c r="Y86" s="260"/>
      <c r="Z86" s="260"/>
      <c r="AA86"/>
    </row>
    <row r="87" spans="2:27" s="124" customFormat="1" ht="24.95" customHeight="1">
      <c r="B87" s="467"/>
      <c r="C87" s="468"/>
      <c r="D87" s="468"/>
      <c r="E87" s="468"/>
      <c r="F87" s="468"/>
      <c r="G87" s="468"/>
      <c r="H87" s="468"/>
      <c r="I87" s="468"/>
      <c r="J87" s="468"/>
      <c r="K87" s="468"/>
      <c r="L87" s="468"/>
      <c r="M87" s="468"/>
      <c r="N87" s="468"/>
      <c r="O87" s="489"/>
      <c r="P87" s="260"/>
      <c r="Q87" s="260"/>
      <c r="R87" s="260"/>
      <c r="S87" s="260"/>
      <c r="T87" s="260"/>
      <c r="U87" s="260"/>
      <c r="V87" s="260"/>
      <c r="W87" s="260"/>
      <c r="X87" s="260"/>
      <c r="Y87" s="260"/>
      <c r="Z87" s="260"/>
      <c r="AA87"/>
    </row>
    <row r="88" spans="2:27" s="124" customFormat="1" ht="24.95" customHeight="1">
      <c r="B88" s="467"/>
      <c r="C88" s="468"/>
      <c r="D88" s="468"/>
      <c r="E88" s="468"/>
      <c r="F88" s="468"/>
      <c r="G88" s="468"/>
      <c r="H88" s="468"/>
      <c r="I88" s="468"/>
      <c r="J88" s="468"/>
      <c r="K88" s="468"/>
      <c r="L88" s="468"/>
      <c r="M88" s="468"/>
      <c r="N88" s="468"/>
      <c r="O88" s="489"/>
      <c r="P88" s="260"/>
      <c r="Q88" s="260"/>
      <c r="R88" s="260"/>
      <c r="S88" s="260"/>
      <c r="T88" s="260"/>
      <c r="U88" s="260"/>
      <c r="V88" s="260"/>
      <c r="W88" s="260"/>
      <c r="X88" s="260"/>
      <c r="Y88" s="260"/>
      <c r="Z88" s="260"/>
      <c r="AA88"/>
    </row>
    <row r="89" spans="2:27" ht="24.95" customHeight="1">
      <c r="B89" s="467"/>
      <c r="C89" s="468"/>
      <c r="D89" s="468"/>
      <c r="E89" s="468"/>
      <c r="F89" s="468"/>
      <c r="G89" s="468"/>
      <c r="H89" s="468"/>
      <c r="I89" s="468"/>
      <c r="J89" s="468"/>
      <c r="K89" s="468"/>
      <c r="L89" s="468"/>
      <c r="M89" s="468"/>
      <c r="N89" s="468"/>
      <c r="O89" s="489"/>
      <c r="P89" s="260"/>
      <c r="Q89" s="260"/>
      <c r="R89" s="260"/>
      <c r="S89" s="260"/>
      <c r="T89" s="260"/>
      <c r="U89" s="260"/>
      <c r="V89" s="260"/>
      <c r="W89" s="260"/>
      <c r="X89" s="260"/>
      <c r="Y89" s="260"/>
      <c r="Z89" s="260"/>
    </row>
    <row r="90" spans="2:27" ht="24.95" customHeight="1">
      <c r="B90" s="467"/>
      <c r="C90" s="468"/>
      <c r="D90" s="468"/>
      <c r="E90" s="468"/>
      <c r="F90" s="468"/>
      <c r="G90" s="468"/>
      <c r="H90" s="468"/>
      <c r="I90" s="468"/>
      <c r="J90" s="468"/>
      <c r="K90" s="468"/>
      <c r="L90" s="468"/>
      <c r="M90" s="468"/>
      <c r="N90" s="468"/>
      <c r="O90" s="489"/>
      <c r="P90" s="260"/>
      <c r="Q90" s="260"/>
      <c r="R90" s="260"/>
      <c r="S90" s="260"/>
      <c r="T90" s="260"/>
      <c r="U90" s="260"/>
      <c r="V90" s="260"/>
      <c r="W90" s="260"/>
      <c r="X90" s="260"/>
      <c r="Y90" s="260"/>
      <c r="Z90" s="260"/>
    </row>
    <row r="91" spans="2:27" ht="24.95" customHeight="1">
      <c r="B91" s="467"/>
      <c r="C91" s="468"/>
      <c r="D91" s="468"/>
      <c r="E91" s="468"/>
      <c r="F91" s="468"/>
      <c r="G91" s="468"/>
      <c r="H91" s="468"/>
      <c r="I91" s="468"/>
      <c r="J91" s="468"/>
      <c r="K91" s="468"/>
      <c r="L91" s="468"/>
      <c r="M91" s="468"/>
      <c r="N91" s="468"/>
      <c r="O91" s="489"/>
      <c r="P91" s="260"/>
      <c r="Q91" s="260"/>
      <c r="R91" s="260"/>
      <c r="S91" s="260"/>
      <c r="T91" s="260"/>
      <c r="U91" s="260"/>
      <c r="V91" s="260"/>
      <c r="W91" s="260"/>
      <c r="X91" s="260"/>
      <c r="Y91" s="260"/>
      <c r="Z91" s="260"/>
    </row>
    <row r="92" spans="2:27" ht="24.95" customHeight="1">
      <c r="B92" s="467"/>
      <c r="C92" s="468"/>
      <c r="D92" s="468"/>
      <c r="E92" s="468"/>
      <c r="F92" s="468"/>
      <c r="G92" s="468"/>
      <c r="H92" s="468"/>
      <c r="I92" s="468"/>
      <c r="J92" s="468"/>
      <c r="K92" s="468"/>
      <c r="L92" s="468"/>
      <c r="M92" s="468"/>
      <c r="N92" s="468"/>
      <c r="O92" s="489"/>
      <c r="P92" s="260"/>
      <c r="Q92" s="260"/>
      <c r="R92" s="260"/>
      <c r="S92" s="260"/>
      <c r="T92" s="260"/>
      <c r="U92" s="260"/>
      <c r="V92" s="260"/>
      <c r="W92" s="260"/>
      <c r="X92" s="260"/>
      <c r="Y92" s="260"/>
      <c r="Z92" s="260"/>
    </row>
    <row r="93" spans="2:27" ht="24.95" customHeight="1">
      <c r="B93" s="467"/>
      <c r="C93" s="468"/>
      <c r="D93" s="468"/>
      <c r="E93" s="468"/>
      <c r="F93" s="468"/>
      <c r="G93" s="468"/>
      <c r="H93" s="468"/>
      <c r="I93" s="468"/>
      <c r="J93" s="468"/>
      <c r="K93" s="468"/>
      <c r="L93" s="468"/>
      <c r="M93" s="468"/>
      <c r="N93" s="468"/>
      <c r="O93" s="489"/>
      <c r="P93" s="260"/>
      <c r="Q93" s="260"/>
      <c r="R93" s="260"/>
      <c r="S93" s="260"/>
      <c r="T93" s="260"/>
      <c r="U93" s="260"/>
      <c r="V93" s="260"/>
      <c r="W93" s="260"/>
      <c r="X93" s="260"/>
      <c r="Y93" s="260"/>
      <c r="Z93" s="260"/>
    </row>
    <row r="94" spans="2:27" ht="24.95" customHeight="1" thickBot="1">
      <c r="B94" s="467"/>
      <c r="C94" s="468"/>
      <c r="D94" s="468"/>
      <c r="E94" s="468"/>
      <c r="F94" s="468"/>
      <c r="G94" s="468"/>
      <c r="H94" s="468"/>
      <c r="I94" s="468"/>
      <c r="J94" s="468"/>
      <c r="K94" s="468"/>
      <c r="L94" s="468"/>
      <c r="M94" s="468"/>
      <c r="N94" s="468"/>
      <c r="O94" s="490"/>
      <c r="P94" s="260"/>
      <c r="Q94" s="260"/>
      <c r="R94" s="260"/>
      <c r="S94" s="260"/>
      <c r="T94" s="260"/>
      <c r="U94" s="260"/>
      <c r="V94" s="260"/>
      <c r="W94" s="260"/>
      <c r="X94" s="260"/>
      <c r="Y94" s="260"/>
      <c r="Z94" s="260"/>
    </row>
    <row r="95" spans="2:27" ht="24.95" customHeight="1">
      <c r="B95" s="467"/>
      <c r="C95" s="468"/>
      <c r="D95" s="468"/>
      <c r="E95" s="468"/>
      <c r="F95" s="468"/>
      <c r="G95" s="468"/>
      <c r="H95" s="763" t="s">
        <v>359</v>
      </c>
      <c r="I95" s="763" t="s">
        <v>360</v>
      </c>
      <c r="J95" s="765"/>
      <c r="K95" s="765"/>
      <c r="L95" s="763" t="s">
        <v>361</v>
      </c>
      <c r="M95" s="757" t="s">
        <v>364</v>
      </c>
      <c r="N95" s="758"/>
      <c r="O95" s="759"/>
      <c r="P95" s="260"/>
      <c r="Q95" s="260"/>
      <c r="R95" s="260"/>
      <c r="S95" s="260"/>
      <c r="T95" s="260"/>
      <c r="U95" s="260"/>
      <c r="V95" s="260"/>
      <c r="W95" s="260"/>
      <c r="X95" s="260"/>
      <c r="Y95" s="260"/>
      <c r="Z95" s="260"/>
    </row>
    <row r="96" spans="2:27" ht="24.95" customHeight="1" thickBot="1">
      <c r="B96" s="132"/>
      <c r="C96" s="133"/>
      <c r="D96" s="133"/>
      <c r="E96" s="133"/>
      <c r="F96" s="133"/>
      <c r="G96" s="133"/>
      <c r="H96" s="764"/>
      <c r="I96" s="764"/>
      <c r="J96" s="764"/>
      <c r="K96" s="764"/>
      <c r="L96" s="766"/>
      <c r="M96" s="760"/>
      <c r="N96" s="761"/>
      <c r="O96" s="762"/>
      <c r="P96" s="260"/>
      <c r="Q96" s="260"/>
      <c r="R96" s="260"/>
      <c r="S96" s="260"/>
      <c r="T96" s="260"/>
      <c r="U96" s="260"/>
      <c r="V96" s="260"/>
      <c r="W96" s="260"/>
      <c r="X96" s="260"/>
      <c r="Y96" s="260"/>
      <c r="Z96" s="260"/>
    </row>
    <row r="97" spans="2:27" ht="24.95" customHeight="1">
      <c r="B97" s="464"/>
      <c r="C97" s="465"/>
      <c r="D97" s="465"/>
      <c r="E97" s="465"/>
      <c r="F97" s="465"/>
      <c r="G97" s="754" t="s">
        <v>358</v>
      </c>
      <c r="H97" s="755"/>
      <c r="I97" s="755"/>
      <c r="J97" s="755"/>
      <c r="K97" s="466"/>
      <c r="L97" s="465"/>
      <c r="M97" s="459"/>
      <c r="N97" s="459"/>
      <c r="O97" s="128"/>
      <c r="P97" s="260"/>
      <c r="Q97" s="260"/>
      <c r="R97" s="260"/>
      <c r="S97" s="260"/>
      <c r="T97" s="260"/>
      <c r="U97" s="260"/>
      <c r="V97" s="260"/>
      <c r="W97" s="260"/>
      <c r="X97" s="260"/>
      <c r="Y97" s="260"/>
      <c r="Z97" s="260"/>
    </row>
    <row r="98" spans="2:27" ht="24.95" customHeight="1">
      <c r="B98" s="467"/>
      <c r="C98" s="468"/>
      <c r="D98" s="468"/>
      <c r="E98" s="468"/>
      <c r="F98" s="468"/>
      <c r="G98" s="756"/>
      <c r="H98" s="756"/>
      <c r="I98" s="756"/>
      <c r="J98" s="756"/>
      <c r="K98" s="469"/>
      <c r="L98" s="130"/>
      <c r="M98" s="130"/>
      <c r="N98" s="130"/>
      <c r="O98" s="131"/>
      <c r="P98" s="260"/>
      <c r="Q98" s="260"/>
      <c r="R98" s="260"/>
      <c r="S98" s="260"/>
      <c r="T98" s="260"/>
      <c r="U98" s="260"/>
      <c r="V98" s="260"/>
      <c r="W98" s="260"/>
      <c r="X98" s="260"/>
      <c r="Y98" s="260"/>
      <c r="Z98" s="260"/>
    </row>
    <row r="99" spans="2:27" ht="24.95" customHeight="1">
      <c r="B99" s="467"/>
      <c r="C99" s="468"/>
      <c r="D99" s="468"/>
      <c r="E99" s="468"/>
      <c r="F99" s="468"/>
      <c r="G99" s="468"/>
      <c r="H99" s="468"/>
      <c r="I99" s="468"/>
      <c r="J99" s="468"/>
      <c r="K99" s="468"/>
      <c r="L99" s="468"/>
      <c r="M99" s="468"/>
      <c r="N99" s="468"/>
      <c r="O99" s="470"/>
      <c r="P99" s="260"/>
      <c r="Q99" s="260"/>
      <c r="R99" s="260"/>
      <c r="S99" s="260"/>
      <c r="T99" s="260"/>
      <c r="U99" s="260"/>
      <c r="V99" s="260"/>
      <c r="W99" s="260"/>
      <c r="X99" s="260"/>
      <c r="Y99" s="260"/>
      <c r="Z99" s="260"/>
    </row>
    <row r="100" spans="2:27" ht="24.95" customHeight="1">
      <c r="B100" s="467"/>
      <c r="C100" s="468"/>
      <c r="D100" s="468"/>
      <c r="E100" s="468"/>
      <c r="F100" s="468"/>
      <c r="G100" s="468"/>
      <c r="H100" s="468"/>
      <c r="I100" s="468"/>
      <c r="J100" s="468"/>
      <c r="K100" s="468"/>
      <c r="L100" s="468"/>
      <c r="M100" s="468"/>
      <c r="N100" s="468"/>
      <c r="O100" s="470"/>
      <c r="P100" s="260"/>
      <c r="Q100" s="260"/>
      <c r="R100" s="260"/>
      <c r="S100" s="260"/>
      <c r="T100" s="260"/>
      <c r="U100" s="260"/>
      <c r="V100" s="260"/>
      <c r="W100" s="260"/>
      <c r="X100" s="260"/>
      <c r="Y100" s="260"/>
      <c r="Z100" s="260"/>
    </row>
    <row r="101" spans="2:27" ht="24.95" customHeight="1">
      <c r="B101" s="467"/>
      <c r="C101" s="468"/>
      <c r="D101" s="468"/>
      <c r="E101" s="468"/>
      <c r="F101" s="468"/>
      <c r="G101" s="468"/>
      <c r="H101" s="468"/>
      <c r="I101" s="468"/>
      <c r="J101" s="468"/>
      <c r="K101" s="468"/>
      <c r="L101" s="468"/>
      <c r="M101" s="468"/>
      <c r="N101" s="468"/>
      <c r="O101" s="470"/>
      <c r="P101" s="260"/>
      <c r="Q101" s="260"/>
      <c r="R101" s="260"/>
      <c r="S101" s="260"/>
      <c r="T101" s="260"/>
      <c r="U101" s="260"/>
      <c r="V101" s="260"/>
      <c r="W101" s="260"/>
      <c r="X101" s="260"/>
      <c r="Y101" s="260"/>
      <c r="Z101" s="260"/>
    </row>
    <row r="102" spans="2:27" ht="24.95" customHeight="1">
      <c r="B102" s="467"/>
      <c r="C102" s="468"/>
      <c r="D102" s="468"/>
      <c r="E102" s="468"/>
      <c r="F102" s="468"/>
      <c r="G102" s="468"/>
      <c r="H102" s="468"/>
      <c r="I102" s="468"/>
      <c r="J102" s="468"/>
      <c r="K102" s="468"/>
      <c r="L102" s="468"/>
      <c r="M102" s="468"/>
      <c r="N102" s="468"/>
      <c r="O102" s="470"/>
      <c r="P102" s="260"/>
      <c r="Q102" s="260"/>
      <c r="R102" s="260"/>
      <c r="S102" s="260"/>
      <c r="T102" s="260"/>
      <c r="U102" s="260"/>
      <c r="V102" s="260"/>
      <c r="W102" s="260"/>
      <c r="X102" s="260"/>
      <c r="Y102" s="260"/>
      <c r="Z102" s="260"/>
    </row>
    <row r="103" spans="2:27" ht="24.95" customHeight="1">
      <c r="B103" s="467"/>
      <c r="C103" s="468"/>
      <c r="D103" s="468"/>
      <c r="E103" s="468"/>
      <c r="F103" s="468"/>
      <c r="G103" s="468"/>
      <c r="H103" s="468"/>
      <c r="I103" s="468"/>
      <c r="J103" s="468"/>
      <c r="K103" s="468"/>
      <c r="L103" s="468"/>
      <c r="M103" s="468"/>
      <c r="N103" s="468"/>
      <c r="O103" s="470"/>
      <c r="P103" s="260"/>
      <c r="Q103" s="260"/>
      <c r="R103" s="260"/>
      <c r="S103" s="260"/>
      <c r="T103" s="260"/>
      <c r="U103" s="260"/>
      <c r="V103" s="260"/>
      <c r="W103" s="260"/>
      <c r="X103" s="260"/>
      <c r="Y103" s="260"/>
      <c r="Z103" s="260"/>
    </row>
    <row r="104" spans="2:27" ht="24.95" customHeight="1">
      <c r="B104" s="467"/>
      <c r="C104" s="468"/>
      <c r="D104" s="468"/>
      <c r="E104" s="468"/>
      <c r="F104" s="468"/>
      <c r="G104" s="468"/>
      <c r="H104" s="468"/>
      <c r="I104" s="468"/>
      <c r="J104" s="468"/>
      <c r="K104" s="468"/>
      <c r="L104" s="468"/>
      <c r="M104" s="468"/>
      <c r="N104" s="468"/>
      <c r="O104" s="470"/>
      <c r="P104" s="260"/>
      <c r="Q104" s="260"/>
      <c r="R104" s="260"/>
      <c r="S104" s="260"/>
      <c r="T104" s="260"/>
      <c r="U104" s="260"/>
      <c r="V104" s="260"/>
      <c r="W104" s="260"/>
      <c r="X104" s="260"/>
      <c r="Y104" s="260"/>
      <c r="Z104" s="260"/>
    </row>
    <row r="105" spans="2:27" ht="24.95" customHeight="1">
      <c r="B105" s="467"/>
      <c r="C105" s="468"/>
      <c r="D105" s="468"/>
      <c r="E105" s="468"/>
      <c r="F105" s="468"/>
      <c r="G105" s="468"/>
      <c r="H105" s="468"/>
      <c r="I105" s="468"/>
      <c r="J105" s="468"/>
      <c r="K105" s="468"/>
      <c r="L105" s="468"/>
      <c r="M105" s="468"/>
      <c r="N105" s="468"/>
      <c r="O105" s="470"/>
      <c r="P105" s="260"/>
      <c r="Q105" s="260"/>
      <c r="R105" s="260"/>
      <c r="S105" s="260"/>
      <c r="T105" s="260"/>
      <c r="U105" s="260"/>
      <c r="V105" s="260"/>
      <c r="W105" s="260"/>
      <c r="X105" s="260"/>
      <c r="Y105" s="260"/>
      <c r="Z105" s="260"/>
    </row>
    <row r="106" spans="2:27" ht="24.95" customHeight="1">
      <c r="B106" s="467"/>
      <c r="C106" s="468"/>
      <c r="D106" s="468"/>
      <c r="E106" s="468"/>
      <c r="F106" s="468"/>
      <c r="G106" s="468"/>
      <c r="H106" s="468"/>
      <c r="I106" s="468"/>
      <c r="J106" s="468"/>
      <c r="K106" s="468"/>
      <c r="L106" s="468"/>
      <c r="M106" s="468"/>
      <c r="N106" s="468"/>
      <c r="O106" s="470"/>
      <c r="P106" s="260"/>
      <c r="Q106" s="260"/>
      <c r="R106" s="260"/>
      <c r="S106" s="260"/>
      <c r="T106" s="260"/>
      <c r="U106" s="260"/>
      <c r="V106" s="260"/>
      <c r="W106" s="260"/>
      <c r="X106" s="260"/>
      <c r="Y106" s="260"/>
      <c r="Z106" s="260"/>
    </row>
    <row r="107" spans="2:27" ht="24.95" customHeight="1">
      <c r="B107" s="467"/>
      <c r="C107" s="468"/>
      <c r="D107" s="468"/>
      <c r="E107" s="468"/>
      <c r="F107" s="468"/>
      <c r="G107" s="468"/>
      <c r="H107" s="468"/>
      <c r="I107" s="468"/>
      <c r="J107" s="468"/>
      <c r="K107" s="468"/>
      <c r="L107" s="468"/>
      <c r="M107" s="468"/>
      <c r="N107" s="468"/>
      <c r="O107" s="470"/>
      <c r="P107" s="260"/>
      <c r="Q107" s="260"/>
      <c r="R107" s="260"/>
      <c r="S107" s="260"/>
      <c r="T107" s="260"/>
      <c r="U107" s="260"/>
      <c r="V107" s="260"/>
      <c r="W107" s="260"/>
      <c r="X107" s="260"/>
      <c r="Y107" s="260"/>
      <c r="Z107" s="260"/>
    </row>
    <row r="108" spans="2:27" s="123" customFormat="1" ht="24.95" customHeight="1">
      <c r="B108" s="467"/>
      <c r="C108" s="468"/>
      <c r="D108" s="468"/>
      <c r="E108" s="468"/>
      <c r="F108" s="468"/>
      <c r="G108" s="468"/>
      <c r="H108" s="468"/>
      <c r="I108" s="468"/>
      <c r="J108" s="468"/>
      <c r="K108" s="468"/>
      <c r="L108" s="468"/>
      <c r="M108" s="468"/>
      <c r="N108" s="468"/>
      <c r="O108" s="470"/>
      <c r="P108" s="260"/>
      <c r="Q108" s="260"/>
      <c r="R108" s="260"/>
      <c r="S108" s="260"/>
      <c r="T108" s="260"/>
      <c r="U108" s="260"/>
      <c r="V108" s="260"/>
      <c r="W108" s="260"/>
      <c r="X108" s="260"/>
      <c r="Y108" s="260"/>
      <c r="Z108" s="260"/>
      <c r="AA108"/>
    </row>
    <row r="109" spans="2:27" s="124" customFormat="1" ht="24.95" customHeight="1">
      <c r="B109" s="467"/>
      <c r="C109" s="468"/>
      <c r="D109" s="468"/>
      <c r="E109" s="468"/>
      <c r="F109" s="468"/>
      <c r="G109" s="468"/>
      <c r="H109" s="468"/>
      <c r="I109" s="468"/>
      <c r="J109" s="468"/>
      <c r="K109" s="468"/>
      <c r="L109" s="468"/>
      <c r="M109" s="468"/>
      <c r="N109" s="468"/>
      <c r="O109" s="470"/>
      <c r="P109" s="260"/>
      <c r="Q109" s="260"/>
      <c r="R109" s="260"/>
      <c r="S109" s="260"/>
      <c r="T109" s="260"/>
      <c r="U109" s="260"/>
      <c r="V109" s="260"/>
      <c r="W109" s="260"/>
      <c r="X109" s="260"/>
      <c r="Y109" s="260"/>
      <c r="Z109" s="260"/>
      <c r="AA109"/>
    </row>
    <row r="110" spans="2:27" s="124" customFormat="1" ht="24.95" customHeight="1">
      <c r="B110" s="467"/>
      <c r="C110" s="468"/>
      <c r="D110" s="468"/>
      <c r="E110" s="468"/>
      <c r="F110" s="468"/>
      <c r="G110" s="468"/>
      <c r="H110" s="468"/>
      <c r="I110" s="468"/>
      <c r="J110" s="468"/>
      <c r="K110" s="468"/>
      <c r="L110" s="468"/>
      <c r="M110" s="468"/>
      <c r="N110" s="468"/>
      <c r="O110" s="470"/>
      <c r="P110" s="260"/>
      <c r="Q110" s="260"/>
      <c r="R110" s="260"/>
      <c r="S110" s="260"/>
      <c r="T110" s="260"/>
      <c r="U110" s="260"/>
      <c r="V110" s="260"/>
      <c r="W110" s="260"/>
      <c r="X110" s="260"/>
      <c r="Y110" s="260"/>
      <c r="Z110" s="260"/>
      <c r="AA110"/>
    </row>
    <row r="111" spans="2:27" ht="24.95" customHeight="1">
      <c r="B111" s="467"/>
      <c r="C111" s="468"/>
      <c r="D111" s="468"/>
      <c r="E111" s="468"/>
      <c r="F111" s="468"/>
      <c r="G111" s="468"/>
      <c r="H111" s="468"/>
      <c r="I111" s="468"/>
      <c r="J111" s="468"/>
      <c r="K111" s="468"/>
      <c r="L111" s="468"/>
      <c r="M111" s="468"/>
      <c r="N111" s="468"/>
      <c r="O111" s="489" t="s">
        <v>550</v>
      </c>
      <c r="P111" s="260"/>
      <c r="Q111" s="260"/>
      <c r="R111" s="260"/>
      <c r="S111" s="260"/>
      <c r="T111" s="260"/>
      <c r="U111" s="260"/>
      <c r="V111" s="260"/>
      <c r="W111" s="260"/>
      <c r="X111" s="260"/>
      <c r="Y111" s="260"/>
      <c r="Z111" s="260"/>
    </row>
    <row r="112" spans="2:27" ht="24.95" customHeight="1">
      <c r="B112" s="467"/>
      <c r="C112" s="468"/>
      <c r="D112" s="468"/>
      <c r="E112" s="468"/>
      <c r="F112" s="468"/>
      <c r="G112" s="468"/>
      <c r="H112" s="468"/>
      <c r="I112" s="468"/>
      <c r="J112" s="468"/>
      <c r="K112" s="468"/>
      <c r="L112" s="468"/>
      <c r="M112" s="468"/>
      <c r="N112" s="468"/>
      <c r="O112" s="489"/>
      <c r="P112" s="260"/>
      <c r="Q112" s="260"/>
      <c r="R112" s="260"/>
      <c r="S112" s="260"/>
      <c r="T112" s="260"/>
      <c r="U112" s="260"/>
      <c r="V112" s="260"/>
      <c r="W112" s="260"/>
      <c r="X112" s="260"/>
      <c r="Y112" s="260"/>
      <c r="Z112" s="260"/>
    </row>
    <row r="113" spans="2:26" ht="24.95" customHeight="1">
      <c r="B113" s="467"/>
      <c r="C113" s="468"/>
      <c r="D113" s="468"/>
      <c r="E113" s="468"/>
      <c r="F113" s="468"/>
      <c r="G113" s="468"/>
      <c r="H113" s="468"/>
      <c r="I113" s="468"/>
      <c r="J113" s="468"/>
      <c r="K113" s="468"/>
      <c r="L113" s="468"/>
      <c r="M113" s="468"/>
      <c r="N113" s="468"/>
      <c r="O113" s="489"/>
      <c r="P113" s="260"/>
      <c r="Q113" s="260"/>
      <c r="R113" s="260"/>
      <c r="S113" s="260"/>
      <c r="T113" s="260"/>
      <c r="U113" s="260"/>
      <c r="V113" s="260"/>
      <c r="W113" s="260"/>
      <c r="X113" s="260"/>
      <c r="Y113" s="260"/>
      <c r="Z113" s="260"/>
    </row>
    <row r="114" spans="2:26" ht="24.95" customHeight="1">
      <c r="B114" s="467"/>
      <c r="C114" s="468"/>
      <c r="D114" s="468"/>
      <c r="E114" s="468"/>
      <c r="F114" s="468"/>
      <c r="G114" s="468"/>
      <c r="H114" s="468"/>
      <c r="I114" s="468"/>
      <c r="J114" s="468"/>
      <c r="K114" s="468"/>
      <c r="L114" s="468"/>
      <c r="M114" s="468"/>
      <c r="N114" s="468"/>
      <c r="O114" s="489"/>
      <c r="P114" s="260"/>
      <c r="Q114" s="260"/>
      <c r="R114" s="260"/>
      <c r="S114" s="260"/>
      <c r="T114" s="260"/>
      <c r="U114" s="260"/>
      <c r="V114" s="260"/>
      <c r="W114" s="260"/>
      <c r="X114" s="260"/>
      <c r="Y114" s="260"/>
      <c r="Z114" s="260"/>
    </row>
    <row r="115" spans="2:26" ht="24.95" customHeight="1">
      <c r="B115" s="467"/>
      <c r="C115" s="468"/>
      <c r="D115" s="468"/>
      <c r="E115" s="468"/>
      <c r="F115" s="468"/>
      <c r="G115" s="468"/>
      <c r="H115" s="468"/>
      <c r="I115" s="468"/>
      <c r="J115" s="468"/>
      <c r="K115" s="468"/>
      <c r="L115" s="468"/>
      <c r="M115" s="468"/>
      <c r="N115" s="468"/>
      <c r="O115" s="489"/>
      <c r="P115" s="260"/>
      <c r="Q115" s="260"/>
      <c r="R115" s="260"/>
      <c r="S115" s="260"/>
      <c r="T115" s="260"/>
      <c r="U115" s="260"/>
      <c r="V115" s="260"/>
      <c r="W115" s="260"/>
      <c r="X115" s="260"/>
      <c r="Y115" s="260"/>
      <c r="Z115" s="260"/>
    </row>
    <row r="116" spans="2:26" ht="24.95" customHeight="1">
      <c r="B116" s="467"/>
      <c r="C116" s="468"/>
      <c r="D116" s="468"/>
      <c r="E116" s="468"/>
      <c r="F116" s="468"/>
      <c r="G116" s="468"/>
      <c r="H116" s="468"/>
      <c r="I116" s="468"/>
      <c r="J116" s="468"/>
      <c r="K116" s="468"/>
      <c r="L116" s="468"/>
      <c r="M116" s="468"/>
      <c r="N116" s="468"/>
      <c r="O116" s="489"/>
      <c r="P116" s="260"/>
      <c r="Q116" s="260"/>
      <c r="R116" s="260"/>
      <c r="S116" s="260"/>
      <c r="T116" s="260"/>
      <c r="U116" s="260"/>
      <c r="V116" s="260"/>
      <c r="W116" s="260"/>
      <c r="X116" s="260"/>
      <c r="Y116" s="260"/>
      <c r="Z116" s="260"/>
    </row>
    <row r="117" spans="2:26" ht="24.95" customHeight="1">
      <c r="B117" s="467"/>
      <c r="C117" s="468"/>
      <c r="D117" s="468"/>
      <c r="E117" s="468"/>
      <c r="F117" s="468"/>
      <c r="G117" s="468"/>
      <c r="H117" s="468"/>
      <c r="I117" s="468"/>
      <c r="J117" s="468"/>
      <c r="K117" s="468"/>
      <c r="L117" s="468"/>
      <c r="M117" s="468"/>
      <c r="N117" s="468"/>
      <c r="O117" s="489"/>
      <c r="P117" s="260"/>
      <c r="Q117" s="260"/>
      <c r="R117" s="260"/>
      <c r="S117" s="260"/>
      <c r="T117" s="260"/>
      <c r="U117" s="260"/>
      <c r="V117" s="260"/>
      <c r="W117" s="260"/>
      <c r="X117" s="260"/>
      <c r="Y117" s="260"/>
      <c r="Z117" s="260"/>
    </row>
    <row r="118" spans="2:26" ht="24.95" customHeight="1">
      <c r="B118" s="467"/>
      <c r="C118" s="468"/>
      <c r="D118" s="468"/>
      <c r="E118" s="468"/>
      <c r="F118" s="468"/>
      <c r="G118" s="468"/>
      <c r="H118" s="468"/>
      <c r="I118" s="468"/>
      <c r="J118" s="468"/>
      <c r="K118" s="468"/>
      <c r="L118" s="468"/>
      <c r="M118" s="468"/>
      <c r="N118" s="468"/>
      <c r="O118" s="489"/>
      <c r="P118" s="260"/>
      <c r="Q118" s="260"/>
      <c r="R118" s="260"/>
      <c r="S118" s="260"/>
      <c r="T118" s="260"/>
      <c r="U118" s="260"/>
      <c r="V118" s="260"/>
      <c r="W118" s="260"/>
      <c r="X118" s="260"/>
      <c r="Y118" s="260"/>
      <c r="Z118" s="260"/>
    </row>
    <row r="119" spans="2:26" ht="24.95" customHeight="1">
      <c r="B119" s="467"/>
      <c r="C119" s="468"/>
      <c r="D119" s="468"/>
      <c r="E119" s="468"/>
      <c r="F119" s="468"/>
      <c r="G119" s="468"/>
      <c r="H119" s="468"/>
      <c r="I119" s="468"/>
      <c r="J119" s="468"/>
      <c r="K119" s="468"/>
      <c r="L119" s="468"/>
      <c r="M119" s="468"/>
      <c r="N119" s="468"/>
      <c r="O119" s="489"/>
      <c r="P119" s="260"/>
      <c r="Q119" s="260"/>
      <c r="R119" s="260"/>
      <c r="S119" s="260"/>
      <c r="T119" s="260"/>
      <c r="U119" s="260"/>
      <c r="V119" s="260"/>
      <c r="W119" s="260"/>
      <c r="X119" s="260"/>
      <c r="Y119" s="260"/>
      <c r="Z119" s="260"/>
    </row>
    <row r="120" spans="2:26" ht="24.95" customHeight="1">
      <c r="B120" s="467"/>
      <c r="C120" s="468"/>
      <c r="D120" s="468"/>
      <c r="E120" s="468"/>
      <c r="F120" s="468"/>
      <c r="G120" s="468"/>
      <c r="H120" s="468"/>
      <c r="I120" s="468"/>
      <c r="J120" s="468"/>
      <c r="K120" s="468"/>
      <c r="L120" s="468"/>
      <c r="M120" s="468"/>
      <c r="N120" s="468"/>
      <c r="O120" s="489"/>
      <c r="P120" s="260"/>
      <c r="Q120" s="260"/>
      <c r="R120" s="260"/>
      <c r="S120" s="260"/>
      <c r="T120" s="260"/>
      <c r="U120" s="260"/>
      <c r="V120" s="260"/>
      <c r="W120" s="260"/>
      <c r="X120" s="260"/>
      <c r="Y120" s="260"/>
      <c r="Z120" s="260"/>
    </row>
    <row r="121" spans="2:26" ht="24.95" customHeight="1">
      <c r="B121" s="467"/>
      <c r="C121" s="468"/>
      <c r="D121" s="468"/>
      <c r="E121" s="468"/>
      <c r="F121" s="468"/>
      <c r="G121" s="468"/>
      <c r="H121" s="468"/>
      <c r="I121" s="468"/>
      <c r="J121" s="468"/>
      <c r="K121" s="468"/>
      <c r="L121" s="468"/>
      <c r="M121" s="468"/>
      <c r="N121" s="468"/>
      <c r="O121" s="489"/>
      <c r="P121" s="260"/>
      <c r="Q121" s="260"/>
      <c r="R121" s="260"/>
      <c r="S121" s="260"/>
      <c r="T121" s="260"/>
      <c r="U121" s="260"/>
      <c r="V121" s="260"/>
      <c r="W121" s="260"/>
      <c r="X121" s="260"/>
      <c r="Y121" s="260"/>
      <c r="Z121" s="260"/>
    </row>
    <row r="122" spans="2:26" ht="24.95" customHeight="1">
      <c r="B122" s="467"/>
      <c r="C122" s="468"/>
      <c r="D122" s="468"/>
      <c r="E122" s="468"/>
      <c r="F122" s="468"/>
      <c r="G122" s="468"/>
      <c r="H122" s="468"/>
      <c r="I122" s="468"/>
      <c r="J122" s="468"/>
      <c r="K122" s="468"/>
      <c r="L122" s="468"/>
      <c r="M122" s="468"/>
      <c r="N122" s="468"/>
      <c r="O122" s="489"/>
      <c r="P122" s="260"/>
      <c r="Q122" s="260"/>
      <c r="R122" s="260"/>
      <c r="S122" s="260"/>
      <c r="T122" s="260"/>
      <c r="U122" s="260"/>
      <c r="V122" s="260"/>
      <c r="W122" s="260"/>
      <c r="X122" s="260"/>
      <c r="Y122" s="260"/>
      <c r="Z122" s="260"/>
    </row>
    <row r="123" spans="2:26" ht="24.95" customHeight="1">
      <c r="B123" s="467"/>
      <c r="C123" s="468"/>
      <c r="D123" s="468"/>
      <c r="E123" s="468"/>
      <c r="F123" s="468"/>
      <c r="G123" s="468"/>
      <c r="H123" s="468"/>
      <c r="I123" s="468"/>
      <c r="J123" s="468"/>
      <c r="K123" s="468"/>
      <c r="L123" s="468"/>
      <c r="M123" s="468"/>
      <c r="N123" s="468"/>
      <c r="O123" s="489"/>
      <c r="P123" s="260"/>
      <c r="Q123" s="260"/>
      <c r="R123" s="260"/>
      <c r="S123" s="260"/>
      <c r="T123" s="260"/>
      <c r="U123" s="260"/>
      <c r="V123" s="260"/>
      <c r="W123" s="260"/>
      <c r="X123" s="260"/>
      <c r="Y123" s="260"/>
      <c r="Z123" s="260"/>
    </row>
    <row r="124" spans="2:26" ht="24.95" customHeight="1">
      <c r="B124" s="467"/>
      <c r="C124" s="468"/>
      <c r="D124" s="468"/>
      <c r="E124" s="468"/>
      <c r="F124" s="468"/>
      <c r="G124" s="468"/>
      <c r="H124" s="468"/>
      <c r="I124" s="468"/>
      <c r="J124" s="468"/>
      <c r="K124" s="468"/>
      <c r="L124" s="468"/>
      <c r="M124" s="468"/>
      <c r="N124" s="468"/>
      <c r="O124" s="489"/>
      <c r="P124" s="260"/>
      <c r="Q124" s="260"/>
      <c r="R124" s="260"/>
      <c r="S124" s="260"/>
      <c r="T124" s="260"/>
      <c r="U124" s="260"/>
      <c r="V124" s="260"/>
      <c r="W124" s="260"/>
      <c r="X124" s="260"/>
      <c r="Y124" s="260"/>
      <c r="Z124" s="260"/>
    </row>
    <row r="125" spans="2:26" ht="24.95" customHeight="1">
      <c r="B125" s="467"/>
      <c r="C125" s="468"/>
      <c r="D125" s="468"/>
      <c r="E125" s="468"/>
      <c r="F125" s="468"/>
      <c r="G125" s="468"/>
      <c r="H125" s="468"/>
      <c r="I125" s="468"/>
      <c r="J125" s="468"/>
      <c r="K125" s="468"/>
      <c r="L125" s="468"/>
      <c r="M125" s="468"/>
      <c r="N125" s="468"/>
      <c r="O125" s="489"/>
      <c r="P125" s="260"/>
      <c r="Q125" s="260"/>
      <c r="R125" s="260"/>
      <c r="S125" s="260"/>
      <c r="T125" s="260"/>
      <c r="U125" s="260"/>
      <c r="V125" s="260"/>
      <c r="W125" s="260"/>
      <c r="X125" s="260"/>
      <c r="Y125" s="260"/>
      <c r="Z125" s="260"/>
    </row>
    <row r="126" spans="2:26" ht="24.95" customHeight="1" thickBot="1">
      <c r="B126" s="467"/>
      <c r="C126" s="468"/>
      <c r="D126" s="468"/>
      <c r="E126" s="468"/>
      <c r="F126" s="468"/>
      <c r="G126" s="468"/>
      <c r="H126" s="468"/>
      <c r="I126" s="468"/>
      <c r="J126" s="468"/>
      <c r="K126" s="468"/>
      <c r="L126" s="468"/>
      <c r="M126" s="468"/>
      <c r="N126" s="468"/>
      <c r="O126" s="490"/>
      <c r="P126" s="260"/>
      <c r="Q126" s="260"/>
      <c r="R126" s="260"/>
      <c r="S126" s="260"/>
      <c r="T126" s="260"/>
      <c r="U126" s="260"/>
      <c r="V126" s="260"/>
      <c r="W126" s="260"/>
      <c r="X126" s="260"/>
      <c r="Y126" s="260"/>
      <c r="Z126" s="260"/>
    </row>
    <row r="127" spans="2:26" ht="24.95" customHeight="1">
      <c r="B127" s="467"/>
      <c r="C127" s="468"/>
      <c r="D127" s="468"/>
      <c r="E127" s="468"/>
      <c r="F127" s="468"/>
      <c r="G127" s="468"/>
      <c r="H127" s="763" t="s">
        <v>359</v>
      </c>
      <c r="I127" s="763" t="s">
        <v>360</v>
      </c>
      <c r="J127" s="765"/>
      <c r="K127" s="765"/>
      <c r="L127" s="763" t="s">
        <v>361</v>
      </c>
      <c r="M127" s="757" t="s">
        <v>365</v>
      </c>
      <c r="N127" s="758"/>
      <c r="O127" s="759"/>
      <c r="P127" s="260"/>
      <c r="Q127" s="260"/>
      <c r="R127" s="260"/>
      <c r="S127" s="260"/>
      <c r="T127" s="260"/>
      <c r="U127" s="260"/>
      <c r="V127" s="260"/>
      <c r="W127" s="260"/>
      <c r="X127" s="260"/>
      <c r="Y127" s="260"/>
      <c r="Z127" s="260"/>
    </row>
    <row r="128" spans="2:26" ht="24.95" customHeight="1" thickBot="1">
      <c r="B128" s="132"/>
      <c r="C128" s="133"/>
      <c r="D128" s="133"/>
      <c r="E128" s="133"/>
      <c r="F128" s="133"/>
      <c r="G128" s="133"/>
      <c r="H128" s="764"/>
      <c r="I128" s="764"/>
      <c r="J128" s="764"/>
      <c r="K128" s="764"/>
      <c r="L128" s="766"/>
      <c r="M128" s="760"/>
      <c r="N128" s="761"/>
      <c r="O128" s="762"/>
      <c r="P128" s="260"/>
      <c r="Q128" s="260"/>
      <c r="R128" s="260"/>
      <c r="S128" s="260"/>
      <c r="T128" s="260"/>
      <c r="U128" s="260"/>
      <c r="V128" s="260"/>
      <c r="W128" s="260"/>
      <c r="X128" s="260"/>
      <c r="Y128" s="260"/>
      <c r="Z128" s="260"/>
    </row>
    <row r="129" spans="2:31" s="129" customFormat="1" ht="24.95" customHeight="1">
      <c r="B129" s="468"/>
      <c r="C129" s="468"/>
      <c r="D129" s="468"/>
      <c r="E129" s="468"/>
      <c r="F129" s="468"/>
      <c r="G129" s="468"/>
      <c r="H129" s="468"/>
      <c r="I129" s="468"/>
      <c r="J129" s="468"/>
      <c r="K129" s="468"/>
      <c r="L129" s="134"/>
      <c r="M129" s="134"/>
      <c r="N129" s="134"/>
      <c r="O129" s="135"/>
      <c r="P129" s="136"/>
      <c r="Q129" s="136"/>
      <c r="R129" s="136"/>
      <c r="S129" s="136"/>
      <c r="T129" s="136"/>
      <c r="U129" s="136"/>
      <c r="V129" s="136"/>
      <c r="W129" s="136"/>
      <c r="X129" s="136"/>
      <c r="Y129" s="136"/>
      <c r="Z129" s="136"/>
      <c r="AA129" s="136"/>
      <c r="AC129" s="137"/>
      <c r="AD129" s="137"/>
      <c r="AE129" s="137"/>
    </row>
    <row r="130" spans="2:31" s="129" customFormat="1" ht="24.95" customHeight="1">
      <c r="B130" s="468"/>
      <c r="C130" s="468"/>
      <c r="D130" s="468"/>
      <c r="E130" s="468"/>
      <c r="F130" s="468"/>
      <c r="G130" s="468"/>
      <c r="H130" s="468"/>
      <c r="I130" s="468"/>
      <c r="J130" s="468"/>
      <c r="K130" s="468"/>
      <c r="L130" s="134"/>
      <c r="M130" s="134"/>
      <c r="N130" s="134"/>
      <c r="O130" s="135"/>
      <c r="P130" s="136"/>
      <c r="Q130" s="136"/>
      <c r="R130" s="136"/>
      <c r="S130" s="136"/>
      <c r="T130" s="136"/>
      <c r="U130" s="136"/>
      <c r="V130" s="136"/>
      <c r="W130" s="136"/>
      <c r="X130" s="136"/>
      <c r="Y130" s="136"/>
      <c r="Z130" s="136"/>
      <c r="AA130" s="136"/>
      <c r="AC130" s="137"/>
      <c r="AD130" s="135"/>
      <c r="AE130" s="135"/>
    </row>
    <row r="131" spans="2:31" s="129" customFormat="1" ht="24.95" customHeight="1">
      <c r="B131" s="468"/>
      <c r="C131" s="468"/>
      <c r="D131" s="468"/>
      <c r="E131" s="468"/>
      <c r="F131" s="468"/>
      <c r="G131" s="468"/>
      <c r="H131" s="468"/>
      <c r="I131" s="468"/>
      <c r="J131" s="468"/>
      <c r="K131" s="468"/>
      <c r="L131" s="127"/>
      <c r="M131" s="127"/>
      <c r="N131" s="127"/>
      <c r="O131" s="127"/>
      <c r="P131" s="136"/>
      <c r="Q131" s="136"/>
      <c r="R131" s="136"/>
      <c r="S131" s="136"/>
      <c r="T131" s="136"/>
      <c r="U131" s="136"/>
      <c r="V131" s="136"/>
      <c r="W131" s="136"/>
      <c r="X131" s="136"/>
      <c r="Y131" s="136"/>
      <c r="Z131" s="136"/>
      <c r="AA131" s="136"/>
    </row>
    <row r="132" spans="2:31" s="129" customFormat="1" ht="24.95" customHeight="1">
      <c r="B132" s="468"/>
      <c r="C132" s="468"/>
      <c r="D132" s="468"/>
      <c r="E132" s="468"/>
      <c r="F132" s="468"/>
      <c r="G132" s="468"/>
      <c r="H132" s="468"/>
      <c r="I132" s="468"/>
      <c r="J132" s="468"/>
      <c r="K132" s="468"/>
      <c r="L132" s="127"/>
      <c r="M132" s="127"/>
      <c r="N132" s="127"/>
      <c r="O132" s="127"/>
      <c r="P132" s="136"/>
      <c r="Q132" s="136"/>
      <c r="R132" s="136"/>
      <c r="S132" s="136"/>
      <c r="T132" s="136"/>
      <c r="U132" s="136"/>
      <c r="V132" s="136"/>
      <c r="W132" s="136"/>
      <c r="X132" s="136"/>
      <c r="Y132" s="136"/>
      <c r="Z132" s="136"/>
      <c r="AA132" s="136"/>
    </row>
    <row r="133" spans="2:31" s="129" customFormat="1" ht="24.95" customHeight="1">
      <c r="B133" s="468"/>
      <c r="C133" s="468"/>
      <c r="D133" s="468"/>
      <c r="E133" s="468"/>
      <c r="F133" s="468"/>
      <c r="G133" s="468"/>
      <c r="H133" s="468"/>
      <c r="I133" s="468"/>
      <c r="J133" s="468"/>
      <c r="K133" s="468"/>
      <c r="L133" s="468"/>
      <c r="M133" s="468"/>
      <c r="N133" s="468"/>
      <c r="O133" s="468"/>
      <c r="P133" s="136"/>
      <c r="Q133" s="136"/>
      <c r="R133" s="136"/>
      <c r="S133" s="136"/>
      <c r="T133" s="136"/>
      <c r="U133" s="136"/>
      <c r="V133" s="136"/>
      <c r="W133" s="136"/>
      <c r="X133" s="136"/>
      <c r="Y133" s="136"/>
      <c r="Z133" s="136"/>
      <c r="AA133" s="136"/>
    </row>
    <row r="134" spans="2:31" s="129" customFormat="1" ht="24.95" customHeight="1">
      <c r="B134" s="468"/>
      <c r="C134" s="468"/>
      <c r="D134" s="468"/>
      <c r="E134" s="468"/>
      <c r="F134" s="468"/>
      <c r="G134" s="468"/>
      <c r="H134" s="468"/>
      <c r="I134" s="468"/>
      <c r="J134" s="468"/>
      <c r="K134" s="468"/>
      <c r="L134" s="468"/>
      <c r="M134" s="468"/>
      <c r="N134" s="468"/>
      <c r="O134" s="468"/>
      <c r="P134" s="136"/>
      <c r="Q134" s="136"/>
      <c r="R134" s="136"/>
      <c r="S134" s="136"/>
      <c r="T134" s="136"/>
      <c r="U134" s="136"/>
      <c r="V134" s="136"/>
      <c r="W134" s="136"/>
      <c r="X134" s="136"/>
      <c r="Y134" s="136"/>
      <c r="Z134" s="136"/>
      <c r="AA134" s="136"/>
    </row>
    <row r="135" spans="2:31" s="129" customFormat="1" ht="24.95" customHeight="1">
      <c r="B135" s="468"/>
      <c r="C135" s="468"/>
      <c r="D135" s="468"/>
      <c r="E135" s="468"/>
      <c r="F135" s="468"/>
      <c r="G135" s="468"/>
      <c r="H135" s="468"/>
      <c r="I135" s="468"/>
      <c r="J135" s="468"/>
      <c r="K135" s="468"/>
      <c r="L135" s="468"/>
      <c r="M135" s="468"/>
      <c r="N135" s="468"/>
      <c r="O135" s="468"/>
      <c r="P135" s="136"/>
      <c r="Q135" s="136"/>
      <c r="R135" s="136"/>
      <c r="S135" s="136"/>
      <c r="T135" s="136"/>
      <c r="U135" s="136"/>
      <c r="V135" s="136"/>
      <c r="W135" s="136"/>
      <c r="X135" s="136"/>
      <c r="Y135" s="136"/>
      <c r="Z135" s="136"/>
      <c r="AA135" s="136"/>
    </row>
    <row r="136" spans="2:31" s="129" customFormat="1" ht="24.95" customHeight="1">
      <c r="B136" s="468"/>
      <c r="C136" s="468"/>
      <c r="D136" s="468"/>
      <c r="E136" s="468"/>
      <c r="F136" s="468"/>
      <c r="G136" s="468"/>
      <c r="H136" s="468"/>
      <c r="I136" s="468"/>
      <c r="J136" s="468"/>
      <c r="K136" s="468"/>
      <c r="L136" s="468"/>
      <c r="M136" s="468"/>
      <c r="N136" s="468"/>
      <c r="O136" s="468"/>
      <c r="P136" s="136"/>
      <c r="Q136" s="136"/>
      <c r="R136" s="136"/>
      <c r="S136" s="136"/>
      <c r="T136" s="136"/>
      <c r="U136" s="136"/>
      <c r="V136" s="136"/>
      <c r="W136" s="136"/>
      <c r="X136" s="136"/>
      <c r="Y136" s="136"/>
      <c r="Z136" s="136"/>
      <c r="AA136" s="136"/>
    </row>
    <row r="137" spans="2:31" s="129" customFormat="1" ht="24.95" customHeight="1">
      <c r="B137" s="468"/>
      <c r="C137" s="468"/>
      <c r="D137" s="468"/>
      <c r="E137" s="468"/>
      <c r="F137" s="468"/>
      <c r="G137" s="468"/>
      <c r="H137" s="468"/>
      <c r="I137" s="468"/>
      <c r="J137" s="468"/>
      <c r="K137" s="468"/>
      <c r="L137" s="468"/>
      <c r="M137" s="468"/>
      <c r="N137" s="468"/>
      <c r="O137" s="468"/>
      <c r="P137" s="136"/>
      <c r="Q137" s="136"/>
      <c r="R137" s="136"/>
      <c r="S137" s="136"/>
      <c r="T137" s="136"/>
      <c r="U137" s="136"/>
      <c r="V137" s="136"/>
      <c r="W137" s="136"/>
      <c r="X137" s="136"/>
      <c r="Y137" s="136"/>
      <c r="Z137" s="136"/>
      <c r="AA137" s="136"/>
    </row>
    <row r="138" spans="2:31" s="129" customFormat="1" ht="24.95" customHeight="1">
      <c r="B138" s="468"/>
      <c r="C138" s="468"/>
      <c r="D138" s="468"/>
      <c r="E138" s="468"/>
      <c r="F138" s="468"/>
      <c r="G138" s="468"/>
      <c r="H138" s="468"/>
      <c r="I138" s="468"/>
      <c r="J138" s="468"/>
      <c r="K138" s="468"/>
      <c r="L138" s="468"/>
      <c r="M138" s="468"/>
      <c r="N138" s="468"/>
      <c r="O138" s="468"/>
      <c r="P138" s="136"/>
      <c r="Q138" s="136"/>
      <c r="R138" s="136"/>
      <c r="S138" s="136"/>
      <c r="T138" s="136"/>
      <c r="U138" s="136"/>
      <c r="V138" s="136"/>
      <c r="W138" s="136"/>
      <c r="X138" s="136"/>
      <c r="Y138" s="136"/>
      <c r="Z138" s="136"/>
      <c r="AA138" s="136"/>
    </row>
    <row r="139" spans="2:31" s="129" customFormat="1" ht="24.95" customHeight="1">
      <c r="B139" s="468"/>
      <c r="C139" s="468"/>
      <c r="D139" s="468"/>
      <c r="E139" s="468"/>
      <c r="F139" s="468"/>
      <c r="G139" s="468"/>
      <c r="H139" s="468"/>
      <c r="I139" s="468"/>
      <c r="J139" s="468"/>
      <c r="K139" s="468"/>
      <c r="L139" s="468"/>
      <c r="M139" s="468"/>
      <c r="N139" s="468"/>
      <c r="O139" s="468"/>
      <c r="P139" s="136"/>
      <c r="Q139" s="136"/>
      <c r="R139" s="136"/>
      <c r="S139" s="136"/>
      <c r="T139" s="136"/>
      <c r="U139" s="136"/>
      <c r="V139" s="136"/>
      <c r="W139" s="136"/>
      <c r="X139" s="136"/>
      <c r="Y139" s="136"/>
      <c r="Z139" s="136"/>
      <c r="AA139" s="136"/>
      <c r="AD139" s="134"/>
    </row>
    <row r="140" spans="2:31" s="129" customFormat="1" ht="24.95" customHeight="1">
      <c r="B140" s="468"/>
      <c r="C140" s="468"/>
      <c r="D140" s="468"/>
      <c r="E140" s="468"/>
      <c r="F140" s="468"/>
      <c r="G140" s="468"/>
      <c r="H140" s="468"/>
      <c r="I140" s="468"/>
      <c r="J140" s="468"/>
      <c r="K140" s="468"/>
      <c r="L140" s="468"/>
      <c r="M140" s="468"/>
      <c r="N140" s="468"/>
      <c r="O140" s="468"/>
      <c r="P140" s="136"/>
      <c r="Q140" s="136"/>
      <c r="R140" s="136"/>
      <c r="S140" s="136"/>
      <c r="T140" s="136"/>
      <c r="U140" s="136"/>
      <c r="V140" s="136"/>
      <c r="W140" s="136"/>
      <c r="X140" s="136"/>
      <c r="Y140" s="136"/>
      <c r="Z140" s="136"/>
      <c r="AA140" s="136"/>
      <c r="AD140" s="134"/>
    </row>
    <row r="141" spans="2:31" s="129" customFormat="1" ht="24.95" customHeight="1">
      <c r="B141" s="468"/>
      <c r="C141" s="468"/>
      <c r="D141" s="468"/>
      <c r="E141" s="468"/>
      <c r="F141" s="468"/>
      <c r="G141" s="468"/>
      <c r="H141" s="468"/>
      <c r="I141" s="468"/>
      <c r="J141" s="468"/>
      <c r="K141" s="468"/>
      <c r="L141" s="468"/>
      <c r="M141" s="468"/>
      <c r="N141" s="468"/>
      <c r="O141" s="468"/>
      <c r="P141" s="136"/>
      <c r="Q141" s="136"/>
      <c r="R141" s="136"/>
      <c r="S141" s="136"/>
      <c r="T141" s="136"/>
      <c r="U141" s="136"/>
      <c r="V141" s="136"/>
      <c r="W141" s="136"/>
      <c r="X141" s="136"/>
      <c r="Y141" s="136"/>
      <c r="Z141" s="136"/>
      <c r="AA141" s="136"/>
    </row>
    <row r="142" spans="2:31" s="129" customFormat="1" ht="24.95" customHeight="1">
      <c r="B142" s="468"/>
      <c r="C142" s="468"/>
      <c r="D142" s="468"/>
      <c r="E142" s="468"/>
      <c r="F142" s="468"/>
      <c r="G142" s="468"/>
      <c r="H142" s="468"/>
      <c r="I142" s="468"/>
      <c r="J142" s="468"/>
      <c r="K142" s="468"/>
      <c r="L142" s="468"/>
      <c r="M142" s="468"/>
      <c r="N142" s="468"/>
      <c r="O142" s="468"/>
      <c r="P142" s="136"/>
      <c r="Q142" s="136"/>
      <c r="R142" s="136"/>
      <c r="S142" s="136"/>
      <c r="T142" s="136"/>
      <c r="U142" s="136"/>
      <c r="V142" s="136"/>
      <c r="W142" s="136"/>
      <c r="X142" s="136"/>
      <c r="Y142" s="136"/>
      <c r="Z142" s="136"/>
      <c r="AA142" s="136"/>
    </row>
    <row r="143" spans="2:31" s="129" customFormat="1" ht="24.95" customHeight="1">
      <c r="B143" s="468"/>
      <c r="C143" s="468"/>
      <c r="D143" s="468"/>
      <c r="E143" s="468"/>
      <c r="F143" s="468"/>
      <c r="G143" s="468"/>
      <c r="H143" s="468"/>
      <c r="I143" s="468"/>
      <c r="J143" s="468"/>
      <c r="K143" s="468"/>
      <c r="L143" s="468"/>
      <c r="M143" s="468"/>
      <c r="N143" s="468"/>
      <c r="O143" s="468"/>
      <c r="P143" s="136"/>
      <c r="Q143" s="136"/>
      <c r="R143" s="136"/>
      <c r="S143" s="136"/>
      <c r="T143" s="136"/>
      <c r="U143" s="136"/>
      <c r="V143" s="136"/>
      <c r="W143" s="136"/>
      <c r="X143" s="136"/>
      <c r="Y143" s="136"/>
      <c r="Z143" s="136"/>
      <c r="AA143" s="136"/>
    </row>
    <row r="144" spans="2:31" s="129" customFormat="1" ht="24.95" customHeight="1">
      <c r="B144" s="468"/>
      <c r="C144" s="468"/>
      <c r="D144" s="468"/>
      <c r="E144" s="468"/>
      <c r="F144" s="468"/>
      <c r="G144" s="468"/>
      <c r="H144" s="468"/>
      <c r="I144" s="468"/>
      <c r="J144" s="468"/>
      <c r="K144" s="468"/>
      <c r="L144" s="468"/>
      <c r="M144" s="468"/>
      <c r="N144" s="468"/>
      <c r="O144" s="468"/>
      <c r="P144" s="136"/>
      <c r="Q144" s="136"/>
      <c r="R144" s="136"/>
      <c r="S144" s="136"/>
      <c r="T144" s="136"/>
      <c r="U144" s="136"/>
      <c r="V144" s="136"/>
      <c r="W144" s="136"/>
      <c r="X144" s="136"/>
      <c r="Y144" s="136"/>
      <c r="Z144" s="136"/>
      <c r="AA144" s="136"/>
    </row>
    <row r="145" spans="2:27" s="129" customFormat="1" ht="24.95" customHeight="1">
      <c r="B145" s="468"/>
      <c r="C145" s="468"/>
      <c r="D145" s="468"/>
      <c r="E145" s="468"/>
      <c r="F145" s="468"/>
      <c r="G145" s="468"/>
      <c r="H145" s="468"/>
      <c r="I145" s="468"/>
      <c r="J145" s="468"/>
      <c r="K145" s="468"/>
      <c r="L145" s="468"/>
      <c r="M145" s="468"/>
      <c r="N145" s="468"/>
      <c r="O145" s="468"/>
      <c r="P145" s="136"/>
      <c r="Q145" s="136"/>
      <c r="R145" s="136"/>
      <c r="S145" s="136"/>
      <c r="T145" s="136"/>
      <c r="U145" s="136"/>
      <c r="V145" s="136"/>
      <c r="W145" s="136"/>
      <c r="X145" s="136"/>
      <c r="Y145" s="136"/>
      <c r="Z145" s="136"/>
      <c r="AA145" s="136"/>
    </row>
    <row r="146" spans="2:27" s="129" customFormat="1" ht="24.95" customHeight="1">
      <c r="B146" s="468"/>
      <c r="C146" s="468"/>
      <c r="D146" s="468"/>
      <c r="E146" s="468"/>
      <c r="F146" s="468"/>
      <c r="G146" s="468"/>
      <c r="H146" s="468"/>
      <c r="I146" s="468"/>
      <c r="J146" s="468"/>
      <c r="K146" s="468"/>
      <c r="L146" s="468"/>
      <c r="M146" s="468"/>
      <c r="N146" s="468"/>
      <c r="O146" s="468"/>
      <c r="P146" s="136"/>
      <c r="Q146" s="136"/>
      <c r="R146" s="136"/>
      <c r="S146" s="136"/>
      <c r="T146" s="136"/>
      <c r="U146" s="136"/>
      <c r="V146" s="136"/>
      <c r="W146" s="136"/>
      <c r="X146" s="136"/>
      <c r="Y146" s="136"/>
      <c r="Z146" s="136"/>
      <c r="AA146" s="136"/>
    </row>
    <row r="147" spans="2:27" s="129" customFormat="1" ht="24.95" customHeight="1">
      <c r="B147" s="468"/>
      <c r="C147" s="468"/>
      <c r="D147" s="468"/>
      <c r="E147" s="468"/>
      <c r="F147" s="468"/>
      <c r="G147" s="468"/>
      <c r="H147" s="468"/>
      <c r="I147" s="468"/>
      <c r="J147" s="468"/>
      <c r="K147" s="468"/>
      <c r="L147" s="468"/>
      <c r="M147" s="468"/>
      <c r="N147" s="468"/>
      <c r="O147" s="468"/>
      <c r="P147" s="136"/>
      <c r="Q147" s="136"/>
      <c r="R147" s="136"/>
      <c r="S147" s="136"/>
      <c r="T147" s="136"/>
      <c r="U147" s="136"/>
      <c r="V147" s="136"/>
      <c r="W147" s="136"/>
      <c r="X147" s="136"/>
      <c r="Y147" s="136"/>
      <c r="Z147" s="136"/>
      <c r="AA147" s="136"/>
    </row>
    <row r="148" spans="2:27" s="129" customFormat="1" ht="24.95" customHeight="1">
      <c r="B148" s="468"/>
      <c r="C148" s="468"/>
      <c r="D148" s="468"/>
      <c r="E148" s="468"/>
      <c r="F148" s="468"/>
      <c r="G148" s="468"/>
      <c r="H148" s="468"/>
      <c r="I148" s="468"/>
      <c r="J148" s="468"/>
      <c r="K148" s="468"/>
      <c r="L148" s="468"/>
      <c r="M148" s="468"/>
      <c r="N148" s="468"/>
      <c r="O148" s="468"/>
      <c r="P148" s="136"/>
      <c r="Q148" s="136"/>
      <c r="R148" s="136"/>
      <c r="S148" s="136"/>
      <c r="T148" s="136"/>
      <c r="U148" s="136"/>
      <c r="V148" s="136"/>
      <c r="W148" s="136"/>
      <c r="X148" s="136"/>
      <c r="Y148" s="136"/>
      <c r="Z148" s="136"/>
      <c r="AA148" s="136"/>
    </row>
    <row r="149" spans="2:27" s="129" customFormat="1" ht="24.95" customHeight="1">
      <c r="B149" s="468"/>
      <c r="C149" s="468"/>
      <c r="D149" s="468"/>
      <c r="E149" s="468"/>
      <c r="F149" s="468"/>
      <c r="G149" s="468"/>
      <c r="H149" s="468"/>
      <c r="I149" s="468"/>
      <c r="J149" s="468"/>
      <c r="K149" s="468"/>
      <c r="L149" s="468"/>
      <c r="M149" s="468"/>
      <c r="N149" s="468"/>
      <c r="O149" s="468"/>
      <c r="P149" s="136"/>
      <c r="Q149" s="136"/>
      <c r="R149" s="136"/>
      <c r="S149" s="136"/>
      <c r="T149" s="136"/>
      <c r="U149" s="136"/>
      <c r="V149" s="136"/>
      <c r="W149" s="136"/>
      <c r="X149" s="136"/>
      <c r="Y149" s="136"/>
      <c r="Z149" s="136"/>
      <c r="AA149" s="136"/>
    </row>
    <row r="150" spans="2:27" s="129" customFormat="1" ht="24.95" customHeight="1">
      <c r="B150" s="468"/>
      <c r="C150" s="468"/>
      <c r="D150" s="468"/>
      <c r="E150" s="468"/>
      <c r="F150" s="468"/>
      <c r="G150" s="468"/>
      <c r="H150" s="468"/>
      <c r="I150" s="468"/>
      <c r="J150" s="468"/>
      <c r="K150" s="468"/>
      <c r="L150" s="468"/>
      <c r="M150" s="468"/>
      <c r="N150" s="468"/>
      <c r="O150" s="468"/>
      <c r="P150" s="136"/>
      <c r="Q150" s="136"/>
      <c r="R150" s="136"/>
      <c r="S150" s="136"/>
      <c r="T150" s="136"/>
      <c r="U150" s="136"/>
      <c r="V150" s="136"/>
      <c r="W150" s="136"/>
      <c r="X150" s="136"/>
      <c r="Y150" s="136"/>
      <c r="Z150" s="136"/>
      <c r="AA150" s="136"/>
    </row>
    <row r="151" spans="2:27" s="129" customFormat="1" ht="24.95" customHeight="1">
      <c r="B151" s="468"/>
      <c r="C151" s="468"/>
      <c r="D151" s="468"/>
      <c r="E151" s="468"/>
      <c r="F151" s="468"/>
      <c r="G151" s="468"/>
      <c r="H151" s="468"/>
      <c r="I151" s="468"/>
      <c r="J151" s="468"/>
      <c r="K151" s="468"/>
      <c r="L151" s="468"/>
      <c r="M151" s="468"/>
      <c r="N151" s="468"/>
      <c r="O151" s="468"/>
      <c r="P151" s="136"/>
      <c r="Q151" s="136"/>
      <c r="R151" s="136"/>
      <c r="S151" s="136"/>
      <c r="T151" s="136"/>
      <c r="U151" s="136"/>
      <c r="V151" s="136"/>
      <c r="W151" s="136"/>
      <c r="X151" s="136"/>
      <c r="Y151" s="136"/>
      <c r="Z151" s="136"/>
      <c r="AA151" s="136"/>
    </row>
    <row r="152" spans="2:27" s="129" customFormat="1" ht="24.95" customHeight="1">
      <c r="B152" s="468"/>
      <c r="C152" s="468"/>
      <c r="D152" s="468"/>
      <c r="E152" s="468"/>
      <c r="F152" s="468"/>
      <c r="G152" s="468"/>
      <c r="H152" s="468"/>
      <c r="I152" s="468"/>
      <c r="J152" s="468"/>
      <c r="K152" s="468"/>
      <c r="L152" s="468"/>
      <c r="M152" s="468"/>
      <c r="N152" s="468"/>
      <c r="O152" s="468"/>
      <c r="P152" s="136"/>
      <c r="Q152" s="136"/>
      <c r="R152" s="136"/>
      <c r="S152" s="136"/>
      <c r="T152" s="136"/>
      <c r="U152" s="136"/>
      <c r="V152" s="136"/>
      <c r="W152" s="136"/>
      <c r="X152" s="136"/>
      <c r="Y152" s="136"/>
      <c r="Z152" s="136"/>
      <c r="AA152" s="136"/>
    </row>
    <row r="153" spans="2:27" s="129" customFormat="1" ht="24.95" customHeight="1">
      <c r="B153" s="468"/>
      <c r="C153" s="468"/>
      <c r="D153" s="468"/>
      <c r="E153" s="468"/>
      <c r="F153" s="468"/>
      <c r="G153" s="468"/>
      <c r="H153" s="468"/>
      <c r="I153" s="468"/>
      <c r="J153" s="468"/>
      <c r="K153" s="468"/>
      <c r="L153" s="468"/>
      <c r="M153" s="468"/>
      <c r="N153" s="468"/>
      <c r="O153" s="468"/>
      <c r="P153" s="136"/>
      <c r="Q153" s="136"/>
      <c r="R153" s="136"/>
      <c r="S153" s="136"/>
      <c r="T153" s="136"/>
      <c r="U153" s="136"/>
      <c r="V153" s="136"/>
      <c r="W153" s="136"/>
      <c r="X153" s="136"/>
      <c r="Y153" s="136"/>
      <c r="Z153" s="136"/>
      <c r="AA153" s="136"/>
    </row>
    <row r="154" spans="2:27" s="129" customFormat="1" ht="24.95" customHeight="1">
      <c r="B154" s="468"/>
      <c r="C154" s="468"/>
      <c r="D154" s="468"/>
      <c r="E154" s="468"/>
      <c r="F154" s="468"/>
      <c r="G154" s="468"/>
      <c r="H154" s="468"/>
      <c r="I154" s="468"/>
      <c r="J154" s="468"/>
      <c r="K154" s="468"/>
      <c r="L154" s="468"/>
      <c r="M154" s="468"/>
      <c r="N154" s="468"/>
      <c r="O154" s="468"/>
      <c r="P154" s="136"/>
      <c r="Q154" s="136"/>
      <c r="R154" s="136"/>
      <c r="S154" s="136"/>
      <c r="T154" s="136"/>
      <c r="U154" s="136"/>
      <c r="V154" s="136"/>
      <c r="W154" s="136"/>
      <c r="X154" s="136"/>
      <c r="Y154" s="136"/>
      <c r="Z154" s="136"/>
      <c r="AA154" s="136"/>
    </row>
    <row r="155" spans="2:27" s="129" customFormat="1" ht="24.95" customHeight="1">
      <c r="B155" s="468"/>
      <c r="C155" s="468"/>
      <c r="D155" s="468"/>
      <c r="E155" s="468"/>
      <c r="F155" s="468"/>
      <c r="G155" s="468"/>
      <c r="H155" s="468"/>
      <c r="I155" s="468"/>
      <c r="J155" s="468"/>
      <c r="K155" s="468"/>
      <c r="L155" s="468"/>
      <c r="M155" s="468"/>
      <c r="N155" s="468"/>
      <c r="O155" s="468"/>
      <c r="P155" s="136"/>
      <c r="Q155" s="136"/>
      <c r="R155" s="136"/>
      <c r="S155" s="136"/>
      <c r="T155" s="136"/>
      <c r="U155" s="136"/>
      <c r="V155" s="136"/>
      <c r="W155" s="136"/>
      <c r="X155" s="136"/>
      <c r="Y155" s="136"/>
      <c r="Z155" s="136"/>
      <c r="AA155" s="136"/>
    </row>
    <row r="156" spans="2:27" s="129" customFormat="1" ht="24.95" customHeight="1">
      <c r="B156" s="468"/>
      <c r="C156" s="468"/>
      <c r="D156" s="468"/>
      <c r="E156" s="468"/>
      <c r="F156" s="468"/>
      <c r="G156" s="468"/>
      <c r="H156" s="468"/>
      <c r="I156" s="468"/>
      <c r="J156" s="468"/>
      <c r="K156" s="468"/>
      <c r="L156" s="468"/>
      <c r="M156" s="468"/>
      <c r="N156" s="468"/>
      <c r="O156" s="468"/>
      <c r="P156" s="136"/>
      <c r="Q156" s="136"/>
      <c r="R156" s="136"/>
      <c r="S156" s="136"/>
      <c r="T156" s="136"/>
      <c r="U156" s="136"/>
      <c r="V156" s="136"/>
      <c r="W156" s="136"/>
      <c r="X156" s="136"/>
      <c r="Y156" s="136"/>
      <c r="Z156" s="136"/>
      <c r="AA156" s="136"/>
    </row>
    <row r="157" spans="2:27" s="129" customFormat="1" ht="24.95" customHeight="1">
      <c r="B157" s="468"/>
      <c r="C157" s="468"/>
      <c r="D157" s="468"/>
      <c r="E157" s="468"/>
      <c r="F157" s="468"/>
      <c r="G157" s="468"/>
      <c r="H157" s="468"/>
      <c r="I157" s="468"/>
      <c r="J157" s="468"/>
      <c r="K157" s="468"/>
      <c r="L157" s="468"/>
      <c r="M157" s="468"/>
      <c r="N157" s="468"/>
      <c r="O157" s="468"/>
      <c r="P157" s="136"/>
      <c r="Q157" s="136"/>
      <c r="R157" s="136"/>
      <c r="S157" s="136"/>
      <c r="T157" s="136"/>
      <c r="U157" s="136"/>
      <c r="V157" s="136"/>
      <c r="W157" s="136"/>
      <c r="X157" s="136"/>
      <c r="Y157" s="136"/>
      <c r="Z157" s="136"/>
      <c r="AA157" s="136"/>
    </row>
    <row r="158" spans="2:27" s="129" customFormat="1" ht="24.95" customHeight="1">
      <c r="B158" s="468"/>
      <c r="C158" s="468"/>
      <c r="D158" s="468"/>
      <c r="E158" s="468"/>
      <c r="F158" s="468"/>
      <c r="G158" s="468"/>
      <c r="H158" s="468"/>
      <c r="I158" s="468"/>
      <c r="J158" s="468"/>
      <c r="K158" s="468"/>
      <c r="L158" s="468"/>
      <c r="M158" s="468"/>
      <c r="N158" s="468"/>
      <c r="O158" s="468"/>
      <c r="P158" s="136"/>
      <c r="Q158" s="136"/>
      <c r="R158" s="136"/>
      <c r="S158" s="136"/>
      <c r="T158" s="136"/>
      <c r="U158" s="136"/>
      <c r="V158" s="136"/>
      <c r="W158" s="136"/>
      <c r="X158" s="136"/>
      <c r="Y158" s="136"/>
      <c r="Z158" s="136"/>
      <c r="AA158" s="136"/>
    </row>
    <row r="159" spans="2:27" s="129" customFormat="1" ht="24.95" customHeight="1">
      <c r="B159" s="468"/>
      <c r="C159" s="468"/>
      <c r="D159" s="468"/>
      <c r="E159" s="468"/>
      <c r="F159" s="468"/>
      <c r="G159" s="468"/>
      <c r="H159" s="468"/>
      <c r="I159" s="468"/>
      <c r="J159" s="468"/>
      <c r="K159" s="468"/>
      <c r="L159" s="468"/>
      <c r="M159" s="468"/>
      <c r="N159" s="468"/>
      <c r="O159" s="468"/>
      <c r="P159" s="136"/>
      <c r="Q159" s="136"/>
      <c r="R159" s="136"/>
      <c r="S159" s="136"/>
      <c r="T159" s="136"/>
      <c r="U159" s="136"/>
      <c r="V159" s="136"/>
      <c r="W159" s="136"/>
      <c r="X159" s="136"/>
      <c r="Y159" s="136"/>
      <c r="Z159" s="136"/>
      <c r="AA159" s="136"/>
    </row>
    <row r="160" spans="2:27" s="129" customFormat="1" ht="24.95" customHeight="1">
      <c r="B160" s="468"/>
      <c r="C160" s="468"/>
      <c r="D160" s="468"/>
      <c r="E160" s="468"/>
      <c r="F160" s="468"/>
      <c r="G160" s="468"/>
      <c r="H160" s="468"/>
      <c r="I160" s="468"/>
      <c r="J160" s="468"/>
      <c r="K160" s="468"/>
      <c r="L160" s="468"/>
      <c r="M160" s="468"/>
      <c r="N160" s="468"/>
      <c r="O160" s="468"/>
      <c r="P160" s="136"/>
      <c r="Q160" s="136"/>
      <c r="R160" s="136"/>
      <c r="S160" s="136"/>
      <c r="T160" s="136"/>
      <c r="U160" s="136"/>
      <c r="V160" s="136"/>
      <c r="W160" s="136"/>
      <c r="X160" s="136"/>
      <c r="Y160" s="136"/>
      <c r="Z160" s="136"/>
      <c r="AA160" s="136"/>
    </row>
    <row r="161" spans="2:27" s="129" customFormat="1" ht="24.95" customHeight="1">
      <c r="B161" s="468"/>
      <c r="C161" s="468"/>
      <c r="D161" s="468"/>
      <c r="E161" s="468"/>
      <c r="F161" s="468"/>
      <c r="G161" s="468"/>
      <c r="H161" s="468"/>
      <c r="I161" s="468"/>
      <c r="J161" s="468"/>
      <c r="K161" s="468"/>
      <c r="L161" s="468"/>
      <c r="M161" s="468"/>
      <c r="N161" s="468"/>
      <c r="O161" s="468"/>
      <c r="P161" s="136"/>
      <c r="Q161" s="136"/>
      <c r="R161" s="136"/>
      <c r="S161" s="136"/>
      <c r="T161" s="136"/>
      <c r="U161" s="136"/>
      <c r="V161" s="136"/>
      <c r="W161" s="136"/>
      <c r="X161" s="136"/>
      <c r="Y161" s="136"/>
      <c r="Z161" s="136"/>
      <c r="AA161" s="136"/>
    </row>
    <row r="162" spans="2:27" s="138" customFormat="1" ht="24.95" customHeight="1">
      <c r="P162" s="136"/>
      <c r="Q162" s="136"/>
      <c r="R162" s="136"/>
      <c r="S162" s="136"/>
      <c r="T162" s="136"/>
      <c r="U162" s="136"/>
      <c r="V162" s="136"/>
      <c r="W162" s="136"/>
      <c r="X162" s="136"/>
      <c r="Y162" s="136"/>
      <c r="Z162" s="136"/>
      <c r="AA162" s="136"/>
    </row>
    <row r="163" spans="2:27" s="139" customFormat="1" ht="24.95" customHeight="1">
      <c r="B163" s="471"/>
      <c r="C163" s="471"/>
      <c r="D163" s="471"/>
      <c r="E163" s="471"/>
      <c r="F163" s="471"/>
      <c r="G163" s="471"/>
      <c r="H163" s="471"/>
      <c r="I163" s="471"/>
      <c r="J163" s="471"/>
      <c r="K163" s="471"/>
      <c r="L163" s="471"/>
      <c r="M163" s="471"/>
      <c r="N163" s="471"/>
      <c r="O163" s="471"/>
      <c r="P163" s="136"/>
      <c r="Q163" s="136"/>
      <c r="R163" s="136"/>
      <c r="S163" s="136"/>
      <c r="T163" s="136"/>
      <c r="U163" s="136"/>
      <c r="V163" s="136"/>
      <c r="W163" s="136"/>
      <c r="X163" s="136"/>
      <c r="Y163" s="136"/>
      <c r="Z163" s="136"/>
      <c r="AA163" s="136"/>
    </row>
    <row r="164" spans="2:27" s="139" customFormat="1" ht="24.95" customHeight="1">
      <c r="B164" s="471"/>
      <c r="C164" s="471"/>
      <c r="D164" s="471"/>
      <c r="E164" s="471"/>
      <c r="F164" s="471"/>
      <c r="G164" s="471"/>
      <c r="H164" s="471"/>
      <c r="I164" s="471"/>
      <c r="J164" s="471"/>
      <c r="K164" s="471"/>
      <c r="L164" s="471"/>
      <c r="M164" s="471"/>
      <c r="N164" s="471"/>
      <c r="O164" s="471"/>
      <c r="P164" s="136"/>
      <c r="Q164" s="136"/>
      <c r="R164" s="136"/>
      <c r="S164" s="136"/>
      <c r="T164" s="136"/>
      <c r="U164" s="136"/>
      <c r="V164" s="136"/>
      <c r="W164" s="136"/>
      <c r="X164" s="136"/>
      <c r="Y164" s="136"/>
      <c r="Z164" s="136"/>
      <c r="AA164" s="136"/>
    </row>
    <row r="165" spans="2:27" s="129" customFormat="1" ht="24.95" customHeight="1">
      <c r="B165" s="468"/>
      <c r="C165" s="468"/>
      <c r="D165" s="468"/>
      <c r="E165" s="468"/>
      <c r="F165" s="468"/>
      <c r="G165" s="468"/>
      <c r="H165" s="468"/>
      <c r="I165" s="468"/>
      <c r="J165" s="468"/>
      <c r="K165" s="468"/>
      <c r="L165" s="468"/>
      <c r="M165" s="468"/>
      <c r="N165" s="468"/>
      <c r="O165" s="468"/>
      <c r="P165" s="136"/>
      <c r="Q165" s="136"/>
      <c r="R165" s="136"/>
      <c r="S165" s="136"/>
      <c r="T165" s="136"/>
      <c r="U165" s="136"/>
      <c r="V165" s="136"/>
      <c r="W165" s="136"/>
      <c r="X165" s="136"/>
      <c r="Y165" s="136"/>
      <c r="Z165" s="136"/>
      <c r="AA165" s="136"/>
    </row>
    <row r="166" spans="2:27" s="129" customFormat="1" ht="24.95" customHeight="1">
      <c r="B166" s="468"/>
      <c r="C166" s="468"/>
      <c r="D166" s="468"/>
      <c r="E166" s="468"/>
      <c r="F166" s="468"/>
      <c r="G166" s="468"/>
      <c r="H166" s="468"/>
      <c r="I166" s="468"/>
      <c r="J166" s="468"/>
      <c r="K166" s="468"/>
      <c r="L166" s="468"/>
      <c r="M166" s="468"/>
      <c r="N166" s="468"/>
      <c r="O166" s="468"/>
      <c r="P166" s="136"/>
      <c r="Q166" s="136"/>
      <c r="R166" s="136"/>
      <c r="S166" s="136"/>
      <c r="T166" s="136"/>
      <c r="U166" s="136"/>
      <c r="V166" s="136"/>
      <c r="W166" s="136"/>
      <c r="X166" s="136"/>
      <c r="Y166" s="136"/>
      <c r="Z166" s="136"/>
      <c r="AA166" s="136"/>
    </row>
    <row r="167" spans="2:27" s="129" customFormat="1" ht="24.95" customHeight="1">
      <c r="B167" s="468"/>
      <c r="C167" s="468"/>
      <c r="D167" s="468"/>
      <c r="E167" s="468"/>
      <c r="F167" s="468"/>
      <c r="G167" s="468"/>
      <c r="H167" s="468"/>
      <c r="I167" s="468"/>
      <c r="J167" s="468"/>
      <c r="K167" s="468"/>
      <c r="L167" s="468"/>
      <c r="M167" s="468"/>
      <c r="N167" s="468"/>
      <c r="O167" s="468"/>
      <c r="P167" s="136"/>
      <c r="Q167" s="136"/>
      <c r="R167" s="136"/>
      <c r="S167" s="136"/>
      <c r="T167" s="136"/>
      <c r="U167" s="136"/>
      <c r="V167" s="136"/>
      <c r="W167" s="136"/>
      <c r="X167" s="136"/>
      <c r="Y167" s="136"/>
      <c r="Z167" s="136"/>
      <c r="AA167" s="136"/>
    </row>
    <row r="168" spans="2:27" s="129" customFormat="1" ht="24.95" customHeight="1">
      <c r="B168" s="468"/>
      <c r="C168" s="468"/>
      <c r="D168" s="468"/>
      <c r="E168" s="468"/>
      <c r="F168" s="468"/>
      <c r="G168" s="468"/>
      <c r="H168" s="468"/>
      <c r="I168" s="468"/>
      <c r="J168" s="468"/>
      <c r="K168" s="468"/>
      <c r="L168" s="468"/>
      <c r="M168" s="468"/>
      <c r="N168" s="468"/>
      <c r="O168" s="468"/>
      <c r="P168" s="136"/>
      <c r="Q168" s="136"/>
      <c r="R168" s="136"/>
      <c r="S168" s="136"/>
      <c r="T168" s="136"/>
      <c r="U168" s="136"/>
      <c r="V168" s="136"/>
      <c r="W168" s="136"/>
      <c r="X168" s="136"/>
      <c r="Y168" s="136"/>
      <c r="Z168" s="136"/>
      <c r="AA168" s="136"/>
    </row>
    <row r="169" spans="2:27" s="129" customFormat="1" ht="24.95" customHeight="1">
      <c r="B169" s="468"/>
      <c r="C169" s="468"/>
      <c r="D169" s="468"/>
      <c r="E169" s="468"/>
      <c r="F169" s="468"/>
      <c r="G169" s="468"/>
      <c r="H169" s="468"/>
      <c r="I169" s="468"/>
      <c r="J169" s="468"/>
      <c r="K169" s="468"/>
      <c r="L169" s="468"/>
      <c r="M169" s="468"/>
      <c r="N169" s="468"/>
      <c r="O169" s="468"/>
      <c r="P169" s="136"/>
      <c r="Q169" s="136"/>
      <c r="R169" s="136"/>
      <c r="S169" s="136"/>
      <c r="T169" s="136"/>
      <c r="U169" s="136"/>
      <c r="V169" s="136"/>
      <c r="W169" s="136"/>
      <c r="X169" s="136"/>
      <c r="Y169" s="136"/>
      <c r="Z169" s="136"/>
      <c r="AA169" s="136"/>
    </row>
    <row r="170" spans="2:27" s="129" customFormat="1" ht="24.95" customHeight="1">
      <c r="B170" s="468"/>
      <c r="C170" s="468"/>
      <c r="D170" s="468"/>
      <c r="E170" s="468"/>
      <c r="F170" s="468"/>
      <c r="G170" s="468"/>
      <c r="H170" s="468"/>
      <c r="I170" s="468"/>
      <c r="J170" s="468"/>
      <c r="K170" s="468"/>
      <c r="L170" s="468"/>
      <c r="M170" s="468"/>
      <c r="N170" s="468"/>
      <c r="O170" s="468"/>
      <c r="P170" s="136"/>
      <c r="Q170" s="136"/>
      <c r="R170" s="136"/>
      <c r="S170" s="136"/>
      <c r="T170" s="136"/>
      <c r="U170" s="136"/>
      <c r="V170" s="136"/>
      <c r="W170" s="136"/>
      <c r="X170" s="136"/>
      <c r="Y170" s="136"/>
      <c r="Z170" s="136"/>
      <c r="AA170" s="136"/>
    </row>
    <row r="171" spans="2:27" s="129" customFormat="1" ht="24.95" customHeight="1">
      <c r="B171" s="468"/>
      <c r="C171" s="468"/>
      <c r="D171" s="468"/>
      <c r="E171" s="468"/>
      <c r="F171" s="468"/>
      <c r="G171" s="468"/>
      <c r="H171" s="468"/>
      <c r="I171" s="468"/>
      <c r="J171" s="468"/>
      <c r="K171" s="468"/>
      <c r="L171" s="468"/>
      <c r="M171" s="468"/>
      <c r="N171" s="468"/>
      <c r="O171" s="468"/>
      <c r="P171" s="136"/>
      <c r="Q171" s="136"/>
      <c r="R171" s="136"/>
      <c r="S171" s="136"/>
      <c r="T171" s="136"/>
      <c r="U171" s="136"/>
      <c r="V171" s="136"/>
      <c r="W171" s="136"/>
      <c r="X171" s="136"/>
      <c r="Y171" s="136"/>
      <c r="Z171" s="136"/>
      <c r="AA171" s="136"/>
    </row>
    <row r="172" spans="2:27" s="129" customFormat="1" ht="24.95" customHeight="1">
      <c r="B172" s="468"/>
      <c r="C172" s="468"/>
      <c r="D172" s="468"/>
      <c r="E172" s="468"/>
      <c r="F172" s="468"/>
      <c r="G172" s="468"/>
      <c r="H172" s="468"/>
      <c r="I172" s="468"/>
      <c r="J172" s="468"/>
      <c r="K172" s="468"/>
      <c r="L172" s="468"/>
      <c r="M172" s="468"/>
      <c r="N172" s="468"/>
      <c r="O172" s="468"/>
      <c r="P172" s="136"/>
      <c r="Q172" s="136"/>
      <c r="R172" s="136"/>
      <c r="S172" s="136"/>
      <c r="T172" s="136"/>
      <c r="U172" s="136"/>
      <c r="V172" s="136"/>
      <c r="W172" s="136"/>
      <c r="X172" s="136"/>
      <c r="Y172" s="136"/>
      <c r="Z172" s="136"/>
      <c r="AA172" s="136"/>
    </row>
    <row r="173" spans="2:27" s="129" customFormat="1" ht="24.95" customHeight="1">
      <c r="B173" s="468"/>
      <c r="C173" s="468"/>
      <c r="D173" s="468"/>
      <c r="E173" s="468"/>
      <c r="F173" s="468"/>
      <c r="G173" s="468"/>
      <c r="H173" s="468"/>
      <c r="I173" s="468"/>
      <c r="J173" s="468"/>
      <c r="K173" s="468"/>
      <c r="L173" s="468"/>
      <c r="M173" s="468"/>
      <c r="N173" s="468"/>
      <c r="O173" s="468"/>
      <c r="P173" s="136"/>
      <c r="Q173" s="136"/>
      <c r="R173" s="136"/>
      <c r="S173" s="136"/>
      <c r="T173" s="136"/>
      <c r="U173" s="136"/>
      <c r="V173" s="136"/>
      <c r="W173" s="136"/>
      <c r="X173" s="136"/>
      <c r="Y173" s="136"/>
      <c r="Z173" s="136"/>
      <c r="AA173" s="136"/>
    </row>
    <row r="174" spans="2:27" s="129" customFormat="1" ht="24.95" customHeight="1">
      <c r="B174" s="468"/>
      <c r="C174" s="468"/>
      <c r="D174" s="468"/>
      <c r="E174" s="468"/>
      <c r="F174" s="468"/>
      <c r="G174" s="468"/>
      <c r="H174" s="468"/>
      <c r="I174" s="468"/>
      <c r="J174" s="468"/>
      <c r="K174" s="468"/>
      <c r="L174" s="468"/>
      <c r="M174" s="468"/>
      <c r="N174" s="468"/>
      <c r="O174" s="468"/>
      <c r="P174" s="136"/>
      <c r="Q174" s="136"/>
      <c r="R174" s="136"/>
      <c r="S174" s="136"/>
      <c r="T174" s="136"/>
      <c r="U174" s="136"/>
      <c r="V174" s="136"/>
      <c r="W174" s="136"/>
      <c r="X174" s="136"/>
      <c r="Y174" s="136"/>
      <c r="Z174" s="136"/>
      <c r="AA174" s="136"/>
    </row>
    <row r="175" spans="2:27" s="129" customFormat="1" ht="24.95" customHeight="1">
      <c r="B175" s="468"/>
      <c r="C175" s="468"/>
      <c r="D175" s="468"/>
      <c r="E175" s="468"/>
      <c r="F175" s="468"/>
      <c r="G175" s="468"/>
      <c r="H175" s="468"/>
      <c r="I175" s="468"/>
      <c r="J175" s="468"/>
      <c r="K175" s="468"/>
      <c r="L175" s="468"/>
      <c r="M175" s="468"/>
      <c r="N175" s="468"/>
      <c r="O175" s="468"/>
      <c r="P175" s="136"/>
      <c r="Q175" s="136"/>
      <c r="R175" s="136"/>
      <c r="S175" s="136"/>
      <c r="T175" s="136"/>
      <c r="U175" s="136"/>
      <c r="V175" s="136"/>
      <c r="W175" s="136"/>
      <c r="X175" s="136"/>
      <c r="Y175" s="136"/>
      <c r="Z175" s="136"/>
      <c r="AA175" s="136"/>
    </row>
    <row r="176" spans="2:27" s="129" customFormat="1" ht="24.95" customHeight="1">
      <c r="B176" s="468"/>
      <c r="C176" s="468"/>
      <c r="D176" s="468"/>
      <c r="E176" s="468"/>
      <c r="F176" s="468"/>
      <c r="G176" s="468"/>
      <c r="H176" s="468"/>
      <c r="I176" s="468"/>
      <c r="J176" s="468"/>
      <c r="K176" s="468"/>
      <c r="L176" s="468"/>
      <c r="M176" s="468"/>
      <c r="N176" s="468"/>
      <c r="O176" s="468"/>
      <c r="P176" s="136"/>
      <c r="Q176" s="136"/>
      <c r="R176" s="136"/>
      <c r="S176" s="136"/>
      <c r="T176" s="136"/>
      <c r="U176" s="136"/>
      <c r="V176" s="136"/>
      <c r="W176" s="136"/>
      <c r="X176" s="136"/>
      <c r="Y176" s="136"/>
      <c r="Z176" s="136"/>
      <c r="AA176" s="136"/>
    </row>
    <row r="177" spans="2:31" s="129" customFormat="1" ht="24.95" customHeight="1">
      <c r="B177" s="468"/>
      <c r="C177" s="468"/>
      <c r="D177" s="468"/>
      <c r="E177" s="468"/>
      <c r="F177" s="468"/>
      <c r="G177" s="468"/>
      <c r="H177" s="468"/>
      <c r="I177" s="468"/>
      <c r="J177" s="468"/>
      <c r="K177" s="468"/>
      <c r="L177" s="468"/>
      <c r="M177" s="468"/>
      <c r="N177" s="468"/>
      <c r="O177" s="468"/>
      <c r="P177" s="136"/>
      <c r="Q177" s="136"/>
      <c r="R177" s="136"/>
      <c r="S177" s="136"/>
      <c r="T177" s="136"/>
      <c r="U177" s="136"/>
      <c r="V177" s="136"/>
      <c r="W177" s="136"/>
      <c r="X177" s="136"/>
      <c r="Y177" s="136"/>
      <c r="Z177" s="136"/>
      <c r="AA177" s="136"/>
    </row>
    <row r="178" spans="2:31" s="129" customFormat="1" ht="24.95" customHeight="1">
      <c r="P178" s="136"/>
      <c r="Q178" s="136"/>
      <c r="R178" s="136"/>
      <c r="S178" s="136"/>
      <c r="T178" s="136"/>
      <c r="U178" s="136"/>
      <c r="V178" s="136"/>
      <c r="W178" s="136"/>
      <c r="X178" s="136"/>
      <c r="Y178" s="136"/>
      <c r="Z178" s="136"/>
      <c r="AA178" s="136"/>
    </row>
    <row r="179" spans="2:31" s="129" customFormat="1" ht="24.95" customHeight="1">
      <c r="P179" s="136"/>
      <c r="Q179" s="136"/>
      <c r="R179" s="136"/>
      <c r="S179" s="136"/>
      <c r="T179" s="136"/>
      <c r="U179" s="136"/>
      <c r="V179" s="136"/>
      <c r="W179" s="136"/>
      <c r="X179" s="136"/>
      <c r="Y179" s="136"/>
      <c r="Z179" s="136"/>
      <c r="AA179" s="136"/>
    </row>
    <row r="180" spans="2:31" s="129" customFormat="1" ht="24.95" customHeight="1">
      <c r="P180" s="136"/>
      <c r="Q180" s="136"/>
      <c r="R180" s="136"/>
      <c r="S180" s="136"/>
      <c r="T180" s="136"/>
      <c r="U180" s="136"/>
      <c r="V180" s="136"/>
      <c r="W180" s="136"/>
      <c r="X180" s="136"/>
      <c r="Y180" s="136"/>
      <c r="Z180" s="136"/>
      <c r="AA180" s="136"/>
    </row>
    <row r="181" spans="2:31" s="129" customFormat="1" ht="24.95" customHeight="1">
      <c r="P181" s="136"/>
      <c r="Q181" s="136"/>
      <c r="R181" s="136"/>
      <c r="S181" s="136"/>
      <c r="T181" s="136"/>
      <c r="U181" s="136"/>
      <c r="V181" s="136"/>
      <c r="W181" s="136"/>
      <c r="X181" s="136"/>
      <c r="Y181" s="136"/>
      <c r="Z181" s="136"/>
      <c r="AA181" s="136"/>
    </row>
    <row r="182" spans="2:31" s="129" customFormat="1" ht="24.95" customHeight="1">
      <c r="P182" s="136"/>
      <c r="Q182" s="136"/>
      <c r="R182" s="136"/>
      <c r="S182" s="136"/>
      <c r="T182" s="136"/>
      <c r="U182" s="136"/>
      <c r="V182" s="136"/>
      <c r="W182" s="136"/>
      <c r="X182" s="136"/>
      <c r="Y182" s="136"/>
      <c r="Z182" s="136"/>
      <c r="AA182" s="136"/>
    </row>
    <row r="183" spans="2:31" s="129" customFormat="1" ht="24.95" customHeight="1">
      <c r="L183" s="134"/>
      <c r="M183" s="134"/>
      <c r="N183" s="134"/>
      <c r="O183" s="135"/>
      <c r="P183" s="136"/>
      <c r="Q183" s="136"/>
      <c r="R183" s="136"/>
      <c r="S183" s="136"/>
      <c r="T183" s="136"/>
      <c r="U183" s="136"/>
      <c r="V183" s="136"/>
      <c r="W183" s="136"/>
      <c r="X183" s="136"/>
      <c r="Y183" s="136"/>
      <c r="Z183" s="136"/>
      <c r="AA183" s="136"/>
      <c r="AC183" s="137"/>
      <c r="AD183" s="137"/>
      <c r="AE183" s="137"/>
    </row>
    <row r="184" spans="2:31" s="129" customFormat="1" ht="24.95" customHeight="1">
      <c r="L184" s="134"/>
      <c r="M184" s="134"/>
      <c r="N184" s="134"/>
      <c r="O184" s="135"/>
      <c r="P184" s="136"/>
      <c r="Q184" s="136"/>
      <c r="R184" s="136"/>
      <c r="S184" s="136"/>
      <c r="T184" s="136"/>
      <c r="U184" s="136"/>
      <c r="V184" s="136"/>
      <c r="W184" s="136"/>
      <c r="X184" s="136"/>
      <c r="Y184" s="136"/>
      <c r="Z184" s="136"/>
      <c r="AA184" s="136"/>
      <c r="AC184" s="137"/>
      <c r="AD184" s="135"/>
      <c r="AE184" s="135"/>
    </row>
    <row r="185" spans="2:31" s="129" customFormat="1">
      <c r="P185" s="136"/>
      <c r="Q185" s="136"/>
      <c r="R185" s="136"/>
      <c r="S185" s="136"/>
      <c r="T185" s="136"/>
      <c r="U185" s="136"/>
      <c r="V185" s="136"/>
      <c r="W185" s="136"/>
      <c r="X185" s="136"/>
      <c r="Y185" s="136"/>
      <c r="Z185" s="136"/>
      <c r="AA185" s="136"/>
    </row>
    <row r="186" spans="2:31" s="129" customFormat="1">
      <c r="P186" s="136"/>
      <c r="Q186" s="136"/>
      <c r="R186" s="136"/>
      <c r="S186" s="136"/>
      <c r="T186" s="136"/>
      <c r="U186" s="136"/>
      <c r="V186" s="136"/>
      <c r="W186" s="136"/>
      <c r="X186" s="136"/>
      <c r="Y186" s="136"/>
      <c r="Z186" s="136"/>
      <c r="AA186" s="136"/>
    </row>
    <row r="187" spans="2:31" s="129" customFormat="1">
      <c r="P187" s="136"/>
      <c r="Q187" s="136"/>
      <c r="R187" s="136"/>
      <c r="S187" s="136"/>
      <c r="T187" s="136"/>
      <c r="U187" s="136"/>
      <c r="V187" s="136"/>
      <c r="W187" s="136"/>
      <c r="X187" s="136"/>
      <c r="Y187" s="136"/>
      <c r="Z187" s="136"/>
      <c r="AA187" s="136"/>
    </row>
    <row r="188" spans="2:31" s="129" customFormat="1">
      <c r="P188" s="136"/>
      <c r="Q188" s="136"/>
      <c r="R188" s="136"/>
      <c r="S188" s="136"/>
      <c r="T188" s="136"/>
      <c r="U188" s="136"/>
      <c r="V188" s="136"/>
      <c r="W188" s="136"/>
      <c r="X188" s="136"/>
      <c r="Y188" s="136"/>
      <c r="Z188" s="136"/>
      <c r="AA188" s="136"/>
    </row>
    <row r="189" spans="2:31" s="129" customFormat="1">
      <c r="P189" s="136"/>
      <c r="Q189" s="136"/>
      <c r="R189" s="136"/>
      <c r="S189" s="136"/>
      <c r="T189" s="136"/>
      <c r="U189" s="136"/>
      <c r="V189" s="136"/>
      <c r="W189" s="136"/>
      <c r="X189" s="136"/>
      <c r="Y189" s="136"/>
      <c r="Z189" s="136"/>
      <c r="AA189" s="136"/>
    </row>
    <row r="190" spans="2:31" s="129" customFormat="1">
      <c r="P190" s="136"/>
      <c r="Q190" s="136"/>
      <c r="R190" s="136"/>
      <c r="S190" s="136"/>
      <c r="T190" s="136"/>
      <c r="U190" s="136"/>
      <c r="V190" s="136"/>
      <c r="W190" s="136"/>
      <c r="X190" s="136"/>
      <c r="Y190" s="136"/>
      <c r="Z190" s="136"/>
      <c r="AA190" s="136"/>
    </row>
    <row r="191" spans="2:31" s="129" customFormat="1">
      <c r="P191" s="136"/>
      <c r="Q191" s="136"/>
      <c r="R191" s="136"/>
      <c r="S191" s="136"/>
      <c r="T191" s="136"/>
      <c r="U191" s="136"/>
      <c r="V191" s="136"/>
      <c r="W191" s="136"/>
      <c r="X191" s="136"/>
      <c r="Y191" s="136"/>
      <c r="Z191" s="136"/>
      <c r="AA191" s="136"/>
    </row>
    <row r="192" spans="2:31" s="129" customFormat="1">
      <c r="P192" s="136"/>
      <c r="Q192" s="136"/>
      <c r="R192" s="136"/>
      <c r="S192" s="136"/>
      <c r="T192" s="136"/>
      <c r="U192" s="136"/>
      <c r="V192" s="136"/>
      <c r="W192" s="136"/>
      <c r="X192" s="136"/>
      <c r="Y192" s="136"/>
      <c r="Z192" s="136"/>
      <c r="AA192" s="136"/>
    </row>
    <row r="193" spans="16:27" s="129" customFormat="1">
      <c r="P193" s="136"/>
      <c r="Q193" s="136"/>
      <c r="R193" s="136"/>
      <c r="S193" s="136"/>
      <c r="T193" s="136"/>
      <c r="U193" s="136"/>
      <c r="V193" s="136"/>
      <c r="W193" s="136"/>
      <c r="X193" s="136"/>
      <c r="Y193" s="136"/>
      <c r="Z193" s="136"/>
      <c r="AA193" s="136"/>
    </row>
  </sheetData>
  <mergeCells count="20">
    <mergeCell ref="H127:H128"/>
    <mergeCell ref="I127:K128"/>
    <mergeCell ref="L127:L128"/>
    <mergeCell ref="M127:O128"/>
    <mergeCell ref="G1:J2"/>
    <mergeCell ref="G33:J34"/>
    <mergeCell ref="G65:J66"/>
    <mergeCell ref="G97:J98"/>
    <mergeCell ref="M63:O64"/>
    <mergeCell ref="H95:H96"/>
    <mergeCell ref="I95:K96"/>
    <mergeCell ref="L95:L96"/>
    <mergeCell ref="M95:O96"/>
    <mergeCell ref="L31:L32"/>
    <mergeCell ref="I31:K32"/>
    <mergeCell ref="H31:H32"/>
    <mergeCell ref="H63:H64"/>
    <mergeCell ref="I63:K64"/>
    <mergeCell ref="L63:L64"/>
    <mergeCell ref="M31:O32"/>
  </mergeCells>
  <phoneticPr fontId="2"/>
  <dataValidations count="1">
    <dataValidation imeMode="halfAlpha" allowBlank="1" showInputMessage="1" showErrorMessage="1" sqref="O16:O30 O48:O62 O80:O94 O112:O126"/>
  </dataValidations>
  <printOptions horizontalCentered="1" verticalCentered="1"/>
  <pageMargins left="0.39370078740157483" right="0.39370078740157483" top="0.39370078740157483" bottom="0.39370078740157483" header="0.35433070866141736" footer="0.31496062992125984"/>
  <pageSetup paperSize="8" scale="96" fitToWidth="0" fitToHeight="0" orientation="landscape" r:id="rId1"/>
  <headerFooter alignWithMargins="0"/>
  <rowBreaks count="4" manualBreakCount="4">
    <brk id="32" min="1" max="14" man="1"/>
    <brk id="64" min="1" max="14" man="1"/>
    <brk id="96" min="1" max="14" man="1"/>
    <brk id="128"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改訂履歴</vt:lpstr>
      <vt:lpstr>0_総括表</vt:lpstr>
      <vt:lpstr>0_総括表 (記入例)</vt:lpstr>
      <vt:lpstr>1_建築</vt:lpstr>
      <vt:lpstr>2_電気設備</vt:lpstr>
      <vt:lpstr>3_機械設備</vt:lpstr>
      <vt:lpstr>4_舞台設備</vt:lpstr>
      <vt:lpstr>5_写真帳</vt:lpstr>
      <vt:lpstr>6_位置図</vt:lpstr>
      <vt:lpstr>7_整合チェック表</vt:lpstr>
      <vt:lpstr>結果一覧</vt:lpstr>
      <vt:lpstr>事務局ｼｰﾄ1</vt:lpstr>
      <vt:lpstr>事務局ｼｰﾄ2</vt:lpstr>
      <vt:lpstr>'0_総括表'!Print_Area</vt:lpstr>
      <vt:lpstr>'0_総括表 (記入例)'!Print_Area</vt:lpstr>
      <vt:lpstr>'1_建築'!Print_Area</vt:lpstr>
      <vt:lpstr>'2_電気設備'!Print_Area</vt:lpstr>
      <vt:lpstr>'3_機械設備'!Print_Area</vt:lpstr>
      <vt:lpstr>'4_舞台設備'!Print_Area</vt:lpstr>
      <vt:lpstr>'5_写真帳'!Print_Area</vt:lpstr>
      <vt:lpstr>'6_位置図'!Print_Area</vt:lpstr>
      <vt:lpstr>'7_整合チェック表'!Print_Area</vt:lpstr>
      <vt:lpstr>事務局ｼｰﾄ1!Print_Area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橘内英俊</dc:creator>
  <cp:keywords/>
  <dc:description/>
  <cp:lastModifiedBy>川崎市</cp:lastModifiedBy>
  <cp:revision/>
  <cp:lastPrinted>2025-07-23T09:24:09Z</cp:lastPrinted>
  <dcterms:created xsi:type="dcterms:W3CDTF">2022-09-24T05:24:48Z</dcterms:created>
  <dcterms:modified xsi:type="dcterms:W3CDTF">2025-07-23T09:29:49Z</dcterms:modified>
  <cp:category/>
  <cp:contentStatus/>
</cp:coreProperties>
</file>